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Y:\Internet &amp; Intranet\Web Documents\"/>
    </mc:Choice>
  </mc:AlternateContent>
  <xr:revisionPtr revIDLastSave="0" documentId="8_{52B413CC-175D-434A-ADF1-C2BEAD12FE4D}" xr6:coauthVersionLast="47" xr6:coauthVersionMax="47" xr10:uidLastSave="{00000000-0000-0000-0000-000000000000}"/>
  <bookViews>
    <workbookView xWindow="-108" yWindow="-108" windowWidth="23256" windowHeight="12456" tabRatio="558" xr2:uid="{00000000-000D-0000-FFFF-FFFF00000000}"/>
  </bookViews>
  <sheets>
    <sheet name="Sites Assessment" sheetId="3" r:id="rId1"/>
    <sheet name="Calculations" sheetId="1" state="hidden" r:id="rId2"/>
  </sheets>
  <definedNames>
    <definedName name="_xlnm._FilterDatabase" localSheetId="1" hidden="1">Calculations!$A$1:$U$438</definedName>
    <definedName name="_xlnm._FilterDatabase" localSheetId="0" hidden="1">'Sites Assessment'!$B$28:$AJ$465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3" l="1"/>
  <c r="C407" i="3"/>
  <c r="C155" i="3"/>
  <c r="C157" i="3"/>
  <c r="C408" i="3"/>
  <c r="C114" i="3" l="1"/>
  <c r="C402" i="3"/>
  <c r="C206" i="3" l="1"/>
  <c r="C274" i="3"/>
  <c r="C153" i="3"/>
  <c r="C85" i="3"/>
  <c r="C401" i="3" l="1"/>
  <c r="C92" i="3"/>
  <c r="C431" i="3"/>
  <c r="C122" i="3"/>
  <c r="AA18" i="3"/>
  <c r="AA17" i="3"/>
  <c r="AA16" i="3"/>
  <c r="AA15" i="3"/>
  <c r="AA14" i="3"/>
  <c r="AA13" i="3"/>
  <c r="Z18" i="3"/>
  <c r="Z17" i="3"/>
  <c r="Z16" i="3"/>
  <c r="Z15" i="3"/>
  <c r="Z14" i="3"/>
  <c r="Z13" i="3"/>
  <c r="Q14" i="1"/>
  <c r="B30" i="3"/>
  <c r="C30" i="3"/>
  <c r="D30" i="3"/>
  <c r="E30" i="3"/>
  <c r="F30" i="3"/>
  <c r="G30" i="3"/>
  <c r="H30" i="3"/>
  <c r="I30" i="3"/>
  <c r="J30" i="3"/>
  <c r="K30" i="3"/>
  <c r="L30" i="3"/>
  <c r="M30" i="3"/>
  <c r="N30" i="3"/>
  <c r="O30" i="3"/>
  <c r="P30" i="3"/>
  <c r="Q30" i="3"/>
  <c r="R30" i="3"/>
  <c r="S30" i="3"/>
  <c r="T30" i="3"/>
  <c r="U30" i="3"/>
  <c r="V30" i="3"/>
  <c r="W30" i="3"/>
  <c r="X30" i="3"/>
  <c r="Y30" i="3"/>
  <c r="Z30" i="3"/>
  <c r="AA30" i="3"/>
  <c r="AB30" i="3"/>
  <c r="AC30" i="3"/>
  <c r="B31" i="3"/>
  <c r="C31" i="3"/>
  <c r="D31" i="3"/>
  <c r="E31" i="3"/>
  <c r="F31" i="3"/>
  <c r="G31" i="3"/>
  <c r="H31" i="3"/>
  <c r="I31" i="3"/>
  <c r="J31" i="3"/>
  <c r="K31" i="3"/>
  <c r="L31" i="3"/>
  <c r="M31" i="3"/>
  <c r="N31" i="3"/>
  <c r="O31" i="3"/>
  <c r="P31" i="3"/>
  <c r="Q31" i="3"/>
  <c r="R31" i="3"/>
  <c r="S31" i="3"/>
  <c r="T31" i="3"/>
  <c r="U31" i="3"/>
  <c r="V31" i="3"/>
  <c r="W31" i="3"/>
  <c r="X31" i="3"/>
  <c r="Y31" i="3"/>
  <c r="Z31" i="3"/>
  <c r="AA31" i="3"/>
  <c r="AB31" i="3"/>
  <c r="AC31" i="3"/>
  <c r="B32" i="3"/>
  <c r="C32" i="3"/>
  <c r="D32" i="3"/>
  <c r="E32" i="3"/>
  <c r="F32" i="3"/>
  <c r="G32" i="3"/>
  <c r="H32" i="3"/>
  <c r="I32" i="3"/>
  <c r="J32" i="3"/>
  <c r="K32" i="3"/>
  <c r="L32" i="3"/>
  <c r="M32" i="3"/>
  <c r="N32" i="3"/>
  <c r="O32" i="3"/>
  <c r="P32" i="3"/>
  <c r="Q32" i="3"/>
  <c r="R32" i="3"/>
  <c r="S32" i="3"/>
  <c r="T32" i="3"/>
  <c r="U32" i="3"/>
  <c r="V32" i="3"/>
  <c r="W32" i="3"/>
  <c r="X32" i="3"/>
  <c r="Y32" i="3"/>
  <c r="Z32" i="3"/>
  <c r="AA32" i="3"/>
  <c r="AB32" i="3"/>
  <c r="AC32" i="3"/>
  <c r="B33" i="3"/>
  <c r="C33" i="3"/>
  <c r="D33" i="3"/>
  <c r="E33" i="3"/>
  <c r="F33" i="3"/>
  <c r="G33" i="3"/>
  <c r="H33" i="3"/>
  <c r="I33" i="3"/>
  <c r="J33" i="3"/>
  <c r="K33" i="3"/>
  <c r="L33" i="3"/>
  <c r="M33" i="3"/>
  <c r="N33" i="3"/>
  <c r="O33" i="3"/>
  <c r="P33" i="3"/>
  <c r="Q33" i="3"/>
  <c r="R33" i="3"/>
  <c r="S33" i="3"/>
  <c r="T33" i="3"/>
  <c r="U33" i="3"/>
  <c r="V33" i="3"/>
  <c r="W33" i="3"/>
  <c r="X33" i="3"/>
  <c r="Y33" i="3"/>
  <c r="Z33" i="3"/>
  <c r="AA33" i="3"/>
  <c r="AB33" i="3"/>
  <c r="AC33" i="3"/>
  <c r="B34" i="3"/>
  <c r="C34" i="3"/>
  <c r="D34" i="3"/>
  <c r="E34" i="3"/>
  <c r="F34" i="3"/>
  <c r="G34" i="3"/>
  <c r="H34" i="3"/>
  <c r="I34" i="3"/>
  <c r="J34" i="3"/>
  <c r="K34" i="3"/>
  <c r="L34" i="3"/>
  <c r="M34" i="3"/>
  <c r="N34" i="3"/>
  <c r="O34" i="3"/>
  <c r="P34" i="3"/>
  <c r="Q34" i="3"/>
  <c r="R34" i="3"/>
  <c r="S34" i="3"/>
  <c r="T34" i="3"/>
  <c r="U34" i="3"/>
  <c r="V34" i="3"/>
  <c r="W34" i="3"/>
  <c r="X34" i="3"/>
  <c r="Y34" i="3"/>
  <c r="Z34" i="3"/>
  <c r="AA34" i="3"/>
  <c r="AB34" i="3"/>
  <c r="AC34" i="3"/>
  <c r="B35" i="3"/>
  <c r="C35" i="3"/>
  <c r="D35" i="3"/>
  <c r="E35" i="3"/>
  <c r="F35" i="3"/>
  <c r="G35" i="3"/>
  <c r="H35" i="3"/>
  <c r="I35" i="3"/>
  <c r="J35" i="3"/>
  <c r="K35" i="3"/>
  <c r="L35" i="3"/>
  <c r="M35" i="3"/>
  <c r="N35" i="3"/>
  <c r="O35" i="3"/>
  <c r="P35" i="3"/>
  <c r="Q35" i="3"/>
  <c r="R35" i="3"/>
  <c r="S35" i="3"/>
  <c r="T35" i="3"/>
  <c r="U35" i="3"/>
  <c r="V35" i="3"/>
  <c r="W35" i="3"/>
  <c r="X35" i="3"/>
  <c r="Y35" i="3"/>
  <c r="Z35" i="3"/>
  <c r="AA35" i="3"/>
  <c r="AB35" i="3"/>
  <c r="AC35" i="3"/>
  <c r="B36" i="3"/>
  <c r="C36" i="3"/>
  <c r="D36" i="3"/>
  <c r="E36" i="3"/>
  <c r="F36" i="3"/>
  <c r="G36" i="3"/>
  <c r="H36" i="3"/>
  <c r="I36" i="3"/>
  <c r="J36" i="3"/>
  <c r="K36" i="3"/>
  <c r="L36" i="3"/>
  <c r="M36" i="3"/>
  <c r="N36" i="3"/>
  <c r="O36" i="3"/>
  <c r="P36" i="3"/>
  <c r="Q36" i="3"/>
  <c r="R36" i="3"/>
  <c r="S36" i="3"/>
  <c r="T36" i="3"/>
  <c r="U36" i="3"/>
  <c r="V36" i="3"/>
  <c r="W36" i="3"/>
  <c r="X36" i="3"/>
  <c r="Y36" i="3"/>
  <c r="Z36" i="3"/>
  <c r="AA36" i="3"/>
  <c r="AB36" i="3"/>
  <c r="AC36" i="3"/>
  <c r="B37" i="3"/>
  <c r="D37" i="3"/>
  <c r="E37" i="3"/>
  <c r="F37" i="3"/>
  <c r="G37" i="3"/>
  <c r="H37" i="3"/>
  <c r="I37" i="3"/>
  <c r="J37" i="3"/>
  <c r="K37" i="3"/>
  <c r="L37" i="3"/>
  <c r="M37" i="3"/>
  <c r="N37" i="3"/>
  <c r="O37" i="3"/>
  <c r="P37" i="3"/>
  <c r="Q37" i="3"/>
  <c r="R37" i="3"/>
  <c r="S37" i="3"/>
  <c r="T37" i="3"/>
  <c r="U37" i="3"/>
  <c r="V37" i="3"/>
  <c r="W37" i="3"/>
  <c r="X37" i="3"/>
  <c r="Y37" i="3"/>
  <c r="Z37" i="3"/>
  <c r="AA37" i="3"/>
  <c r="AB37" i="3"/>
  <c r="AC37" i="3"/>
  <c r="B38" i="3"/>
  <c r="C38" i="3"/>
  <c r="D38" i="3"/>
  <c r="E38" i="3"/>
  <c r="F38" i="3"/>
  <c r="G38" i="3"/>
  <c r="H38" i="3"/>
  <c r="I38" i="3"/>
  <c r="J38" i="3"/>
  <c r="K38" i="3"/>
  <c r="L38" i="3"/>
  <c r="M38" i="3"/>
  <c r="N38" i="3"/>
  <c r="O38" i="3"/>
  <c r="P38" i="3"/>
  <c r="Q38" i="3"/>
  <c r="R38" i="3"/>
  <c r="S38" i="3"/>
  <c r="T38" i="3"/>
  <c r="U38" i="3"/>
  <c r="V38" i="3"/>
  <c r="W38" i="3"/>
  <c r="X38" i="3"/>
  <c r="Y38" i="3"/>
  <c r="Z38" i="3"/>
  <c r="AA38" i="3"/>
  <c r="AB38" i="3"/>
  <c r="AC38" i="3"/>
  <c r="B39" i="3"/>
  <c r="C39" i="3"/>
  <c r="D39" i="3"/>
  <c r="E39" i="3"/>
  <c r="F39" i="3"/>
  <c r="G39" i="3"/>
  <c r="H39" i="3"/>
  <c r="I39" i="3"/>
  <c r="J39" i="3"/>
  <c r="K39" i="3"/>
  <c r="L39" i="3"/>
  <c r="M39" i="3"/>
  <c r="N39" i="3"/>
  <c r="O39" i="3"/>
  <c r="P39" i="3"/>
  <c r="Q39" i="3"/>
  <c r="R39" i="3"/>
  <c r="S39" i="3"/>
  <c r="T39" i="3"/>
  <c r="U39" i="3"/>
  <c r="V39" i="3"/>
  <c r="W39" i="3"/>
  <c r="X39" i="3"/>
  <c r="Y39" i="3"/>
  <c r="Z39" i="3"/>
  <c r="AA39" i="3"/>
  <c r="AB39" i="3"/>
  <c r="AC39" i="3"/>
  <c r="B40" i="3"/>
  <c r="C40" i="3"/>
  <c r="D40" i="3"/>
  <c r="E40" i="3"/>
  <c r="F40" i="3"/>
  <c r="G40" i="3"/>
  <c r="H40" i="3"/>
  <c r="I40" i="3"/>
  <c r="J40" i="3"/>
  <c r="K40" i="3"/>
  <c r="L40" i="3"/>
  <c r="M40" i="3"/>
  <c r="N40" i="3"/>
  <c r="O40" i="3"/>
  <c r="P40" i="3"/>
  <c r="Q40" i="3"/>
  <c r="R40" i="3"/>
  <c r="S40" i="3"/>
  <c r="T40" i="3"/>
  <c r="U40" i="3"/>
  <c r="V40" i="3"/>
  <c r="W40" i="3"/>
  <c r="X40" i="3"/>
  <c r="Y40" i="3"/>
  <c r="Z40" i="3"/>
  <c r="AA40" i="3"/>
  <c r="AB40" i="3"/>
  <c r="AC40" i="3"/>
  <c r="B41" i="3"/>
  <c r="C41" i="3"/>
  <c r="D41" i="3"/>
  <c r="E41" i="3"/>
  <c r="F41" i="3"/>
  <c r="G41" i="3"/>
  <c r="H41" i="3"/>
  <c r="I41" i="3"/>
  <c r="J41" i="3"/>
  <c r="K41" i="3"/>
  <c r="L41" i="3"/>
  <c r="M41" i="3"/>
  <c r="N41" i="3"/>
  <c r="O41" i="3"/>
  <c r="P41" i="3"/>
  <c r="Q41" i="3"/>
  <c r="R41" i="3"/>
  <c r="S41" i="3"/>
  <c r="T41" i="3"/>
  <c r="U41" i="3"/>
  <c r="V41" i="3"/>
  <c r="W41" i="3"/>
  <c r="X41" i="3"/>
  <c r="Y41" i="3"/>
  <c r="Z41" i="3"/>
  <c r="AA41" i="3"/>
  <c r="AB41" i="3"/>
  <c r="AC41" i="3"/>
  <c r="B42" i="3"/>
  <c r="C42" i="3"/>
  <c r="D42" i="3"/>
  <c r="E42" i="3"/>
  <c r="F42" i="3"/>
  <c r="G42" i="3"/>
  <c r="H42" i="3"/>
  <c r="I42" i="3"/>
  <c r="J42" i="3"/>
  <c r="K42" i="3"/>
  <c r="L42" i="3"/>
  <c r="M42" i="3"/>
  <c r="N42" i="3"/>
  <c r="O42" i="3"/>
  <c r="P42" i="3"/>
  <c r="Q42" i="3"/>
  <c r="R42" i="3"/>
  <c r="S42" i="3"/>
  <c r="T42" i="3"/>
  <c r="U42" i="3"/>
  <c r="V42" i="3"/>
  <c r="W42" i="3"/>
  <c r="X42" i="3"/>
  <c r="Y42" i="3"/>
  <c r="Z42" i="3"/>
  <c r="AA42" i="3"/>
  <c r="AB42" i="3"/>
  <c r="AC42" i="3"/>
  <c r="B43" i="3"/>
  <c r="C43" i="3"/>
  <c r="D43" i="3"/>
  <c r="E43" i="3"/>
  <c r="F43" i="3"/>
  <c r="G43" i="3"/>
  <c r="H43" i="3"/>
  <c r="I43" i="3"/>
  <c r="J43" i="3"/>
  <c r="K43" i="3"/>
  <c r="L43" i="3"/>
  <c r="M43" i="3"/>
  <c r="N43" i="3"/>
  <c r="O43" i="3"/>
  <c r="P43" i="3"/>
  <c r="Q43" i="3"/>
  <c r="R43" i="3"/>
  <c r="S43" i="3"/>
  <c r="T43" i="3"/>
  <c r="U43" i="3"/>
  <c r="V43" i="3"/>
  <c r="W43" i="3"/>
  <c r="X43" i="3"/>
  <c r="Y43" i="3"/>
  <c r="Z43" i="3"/>
  <c r="AA43" i="3"/>
  <c r="AB43" i="3"/>
  <c r="AC43" i="3"/>
  <c r="B44" i="3"/>
  <c r="C44" i="3"/>
  <c r="D44" i="3"/>
  <c r="E44" i="3"/>
  <c r="F44" i="3"/>
  <c r="G44" i="3"/>
  <c r="H44" i="3"/>
  <c r="I44" i="3"/>
  <c r="J44" i="3"/>
  <c r="K44" i="3"/>
  <c r="L44" i="3"/>
  <c r="M44" i="3"/>
  <c r="N44" i="3"/>
  <c r="O44" i="3"/>
  <c r="P44" i="3"/>
  <c r="Q44" i="3"/>
  <c r="R44" i="3"/>
  <c r="S44" i="3"/>
  <c r="T44" i="3"/>
  <c r="U44" i="3"/>
  <c r="V44" i="3"/>
  <c r="W44" i="3"/>
  <c r="X44" i="3"/>
  <c r="Y44" i="3"/>
  <c r="Z44" i="3"/>
  <c r="AA44" i="3"/>
  <c r="AB44" i="3"/>
  <c r="AC44" i="3"/>
  <c r="B45" i="3"/>
  <c r="C45" i="3"/>
  <c r="D45" i="3"/>
  <c r="E45" i="3"/>
  <c r="F45" i="3"/>
  <c r="G45" i="3"/>
  <c r="H45" i="3"/>
  <c r="I45" i="3"/>
  <c r="J45" i="3"/>
  <c r="K45" i="3"/>
  <c r="L45" i="3"/>
  <c r="M45" i="3"/>
  <c r="N45" i="3"/>
  <c r="O45" i="3"/>
  <c r="P45" i="3"/>
  <c r="Q45" i="3"/>
  <c r="R45" i="3"/>
  <c r="S45" i="3"/>
  <c r="T45" i="3"/>
  <c r="U45" i="3"/>
  <c r="V45" i="3"/>
  <c r="W45" i="3"/>
  <c r="X45" i="3"/>
  <c r="Y45" i="3"/>
  <c r="Z45" i="3"/>
  <c r="AA45" i="3"/>
  <c r="AB45" i="3"/>
  <c r="AC45" i="3"/>
  <c r="B46" i="3"/>
  <c r="C46" i="3"/>
  <c r="D46" i="3"/>
  <c r="E46" i="3"/>
  <c r="F46" i="3"/>
  <c r="G46" i="3"/>
  <c r="H46" i="3"/>
  <c r="I46" i="3"/>
  <c r="J46" i="3"/>
  <c r="K46" i="3"/>
  <c r="L46" i="3"/>
  <c r="M46" i="3"/>
  <c r="N46" i="3"/>
  <c r="O46" i="3"/>
  <c r="P46" i="3"/>
  <c r="Q46" i="3"/>
  <c r="R46" i="3"/>
  <c r="S46" i="3"/>
  <c r="T46" i="3"/>
  <c r="U46" i="3"/>
  <c r="V46" i="3"/>
  <c r="W46" i="3"/>
  <c r="X46" i="3"/>
  <c r="Y46" i="3"/>
  <c r="Z46" i="3"/>
  <c r="AA46" i="3"/>
  <c r="AB46" i="3"/>
  <c r="AC46" i="3"/>
  <c r="B47" i="3"/>
  <c r="C47" i="3"/>
  <c r="D47" i="3"/>
  <c r="E47" i="3"/>
  <c r="F47" i="3"/>
  <c r="G47" i="3"/>
  <c r="H47" i="3"/>
  <c r="I47" i="3"/>
  <c r="J47" i="3"/>
  <c r="K47" i="3"/>
  <c r="L47" i="3"/>
  <c r="M47" i="3"/>
  <c r="N47" i="3"/>
  <c r="O47" i="3"/>
  <c r="P47" i="3"/>
  <c r="Q47" i="3"/>
  <c r="R47" i="3"/>
  <c r="S47" i="3"/>
  <c r="T47" i="3"/>
  <c r="U47" i="3"/>
  <c r="V47" i="3"/>
  <c r="W47" i="3"/>
  <c r="X47" i="3"/>
  <c r="Y47" i="3"/>
  <c r="Z47" i="3"/>
  <c r="AA47" i="3"/>
  <c r="AB47" i="3"/>
  <c r="AC47" i="3"/>
  <c r="B48" i="3"/>
  <c r="C48" i="3"/>
  <c r="D48" i="3"/>
  <c r="E48" i="3"/>
  <c r="F48" i="3"/>
  <c r="G48" i="3"/>
  <c r="H48" i="3"/>
  <c r="I48" i="3"/>
  <c r="J48" i="3"/>
  <c r="K48" i="3"/>
  <c r="L48" i="3"/>
  <c r="M48" i="3"/>
  <c r="N48" i="3"/>
  <c r="O48" i="3"/>
  <c r="P48" i="3"/>
  <c r="Q48" i="3"/>
  <c r="R48" i="3"/>
  <c r="S48" i="3"/>
  <c r="T48" i="3"/>
  <c r="U48" i="3"/>
  <c r="V48" i="3"/>
  <c r="W48" i="3"/>
  <c r="X48" i="3"/>
  <c r="Y48" i="3"/>
  <c r="Z48" i="3"/>
  <c r="AA48" i="3"/>
  <c r="AB48" i="3"/>
  <c r="AC48" i="3"/>
  <c r="B49" i="3"/>
  <c r="C49" i="3"/>
  <c r="D49" i="3"/>
  <c r="E49" i="3"/>
  <c r="F49" i="3"/>
  <c r="G49" i="3"/>
  <c r="H49" i="3"/>
  <c r="I49" i="3"/>
  <c r="J49" i="3"/>
  <c r="K49" i="3"/>
  <c r="L49" i="3"/>
  <c r="M49" i="3"/>
  <c r="N49" i="3"/>
  <c r="O49" i="3"/>
  <c r="P49" i="3"/>
  <c r="Q49" i="3"/>
  <c r="R49" i="3"/>
  <c r="S49" i="3"/>
  <c r="T49" i="3"/>
  <c r="U49" i="3"/>
  <c r="V49" i="3"/>
  <c r="W49" i="3"/>
  <c r="X49" i="3"/>
  <c r="Y49" i="3"/>
  <c r="Z49" i="3"/>
  <c r="AA49" i="3"/>
  <c r="AB49" i="3"/>
  <c r="AC49" i="3"/>
  <c r="B50" i="3"/>
  <c r="C50" i="3"/>
  <c r="D50" i="3"/>
  <c r="E50" i="3"/>
  <c r="F50" i="3"/>
  <c r="G50" i="3"/>
  <c r="H50" i="3"/>
  <c r="I50" i="3"/>
  <c r="J50" i="3"/>
  <c r="K50" i="3"/>
  <c r="L50" i="3"/>
  <c r="M50" i="3"/>
  <c r="N50" i="3"/>
  <c r="O50" i="3"/>
  <c r="P50" i="3"/>
  <c r="Q50" i="3"/>
  <c r="R50" i="3"/>
  <c r="S50" i="3"/>
  <c r="T50" i="3"/>
  <c r="U50" i="3"/>
  <c r="V50" i="3"/>
  <c r="W50" i="3"/>
  <c r="X50" i="3"/>
  <c r="Y50" i="3"/>
  <c r="Z50" i="3"/>
  <c r="AA50" i="3"/>
  <c r="AB50" i="3"/>
  <c r="AC50" i="3"/>
  <c r="B51" i="3"/>
  <c r="C51" i="3"/>
  <c r="D51" i="3"/>
  <c r="E51" i="3"/>
  <c r="F51" i="3"/>
  <c r="G51" i="3"/>
  <c r="H51" i="3"/>
  <c r="I51" i="3"/>
  <c r="J51" i="3"/>
  <c r="K51" i="3"/>
  <c r="L51" i="3"/>
  <c r="M51" i="3"/>
  <c r="N51" i="3"/>
  <c r="O51" i="3"/>
  <c r="P51" i="3"/>
  <c r="Q51" i="3"/>
  <c r="R51" i="3"/>
  <c r="S51" i="3"/>
  <c r="T51" i="3"/>
  <c r="U51" i="3"/>
  <c r="V51" i="3"/>
  <c r="W51" i="3"/>
  <c r="X51" i="3"/>
  <c r="Y51" i="3"/>
  <c r="Z51" i="3"/>
  <c r="AA51" i="3"/>
  <c r="AB51" i="3"/>
  <c r="AC51" i="3"/>
  <c r="B52" i="3"/>
  <c r="C52" i="3"/>
  <c r="D52" i="3"/>
  <c r="E52" i="3"/>
  <c r="F52" i="3"/>
  <c r="G52" i="3"/>
  <c r="H52" i="3"/>
  <c r="I52" i="3"/>
  <c r="J52" i="3"/>
  <c r="K52" i="3"/>
  <c r="L52" i="3"/>
  <c r="M52" i="3"/>
  <c r="N52" i="3"/>
  <c r="O52" i="3"/>
  <c r="P52" i="3"/>
  <c r="Q52" i="3"/>
  <c r="R52" i="3"/>
  <c r="S52" i="3"/>
  <c r="T52" i="3"/>
  <c r="U52" i="3"/>
  <c r="V52" i="3"/>
  <c r="W52" i="3"/>
  <c r="X52" i="3"/>
  <c r="Y52" i="3"/>
  <c r="Z52" i="3"/>
  <c r="AA52" i="3"/>
  <c r="AB52" i="3"/>
  <c r="AC52" i="3"/>
  <c r="B53" i="3"/>
  <c r="C53" i="3"/>
  <c r="D53" i="3"/>
  <c r="E53" i="3"/>
  <c r="F53" i="3"/>
  <c r="G53" i="3"/>
  <c r="H53" i="3"/>
  <c r="I53" i="3"/>
  <c r="J53" i="3"/>
  <c r="K53" i="3"/>
  <c r="L53" i="3"/>
  <c r="M53" i="3"/>
  <c r="N53" i="3"/>
  <c r="O53" i="3"/>
  <c r="P53" i="3"/>
  <c r="Q53" i="3"/>
  <c r="R53" i="3"/>
  <c r="S53" i="3"/>
  <c r="T53" i="3"/>
  <c r="U53" i="3"/>
  <c r="V53" i="3"/>
  <c r="W53" i="3"/>
  <c r="X53" i="3"/>
  <c r="Y53" i="3"/>
  <c r="Z53" i="3"/>
  <c r="AA53" i="3"/>
  <c r="AB53" i="3"/>
  <c r="AC53" i="3"/>
  <c r="B54" i="3"/>
  <c r="C54" i="3"/>
  <c r="D54" i="3"/>
  <c r="E54" i="3"/>
  <c r="F54" i="3"/>
  <c r="G54" i="3"/>
  <c r="H54" i="3"/>
  <c r="I54" i="3"/>
  <c r="J54" i="3"/>
  <c r="K54" i="3"/>
  <c r="L54" i="3"/>
  <c r="M54" i="3"/>
  <c r="N54" i="3"/>
  <c r="O54" i="3"/>
  <c r="P54" i="3"/>
  <c r="Q54" i="3"/>
  <c r="R54" i="3"/>
  <c r="S54" i="3"/>
  <c r="T54" i="3"/>
  <c r="U54" i="3"/>
  <c r="V54" i="3"/>
  <c r="W54" i="3"/>
  <c r="X54" i="3"/>
  <c r="Y54" i="3"/>
  <c r="Z54" i="3"/>
  <c r="AA54" i="3"/>
  <c r="AB54" i="3"/>
  <c r="AC54" i="3"/>
  <c r="B55" i="3"/>
  <c r="C55" i="3"/>
  <c r="D55" i="3"/>
  <c r="E55" i="3"/>
  <c r="F55" i="3"/>
  <c r="G55" i="3"/>
  <c r="H55" i="3"/>
  <c r="I55" i="3"/>
  <c r="J55" i="3"/>
  <c r="K55" i="3"/>
  <c r="L55" i="3"/>
  <c r="M55" i="3"/>
  <c r="N55" i="3"/>
  <c r="O55" i="3"/>
  <c r="P55" i="3"/>
  <c r="Q55" i="3"/>
  <c r="R55" i="3"/>
  <c r="S55" i="3"/>
  <c r="T55" i="3"/>
  <c r="U55" i="3"/>
  <c r="V55" i="3"/>
  <c r="W55" i="3"/>
  <c r="X55" i="3"/>
  <c r="Y55" i="3"/>
  <c r="Z55" i="3"/>
  <c r="AA55" i="3"/>
  <c r="AB55" i="3"/>
  <c r="AC55" i="3"/>
  <c r="B56" i="3"/>
  <c r="C56" i="3"/>
  <c r="D56" i="3"/>
  <c r="E56" i="3"/>
  <c r="F56" i="3"/>
  <c r="G56" i="3"/>
  <c r="H56" i="3"/>
  <c r="I56" i="3"/>
  <c r="J56" i="3"/>
  <c r="K56" i="3"/>
  <c r="L56" i="3"/>
  <c r="M56" i="3"/>
  <c r="N56" i="3"/>
  <c r="O56" i="3"/>
  <c r="P56" i="3"/>
  <c r="Q56" i="3"/>
  <c r="R56" i="3"/>
  <c r="S56" i="3"/>
  <c r="T56" i="3"/>
  <c r="U56" i="3"/>
  <c r="V56" i="3"/>
  <c r="W56" i="3"/>
  <c r="X56" i="3"/>
  <c r="Y56" i="3"/>
  <c r="Z56" i="3"/>
  <c r="AA56" i="3"/>
  <c r="AB56" i="3"/>
  <c r="AC56" i="3"/>
  <c r="B57" i="3"/>
  <c r="C57" i="3"/>
  <c r="D57" i="3"/>
  <c r="E57" i="3"/>
  <c r="F57" i="3"/>
  <c r="G57" i="3"/>
  <c r="H57" i="3"/>
  <c r="I57" i="3"/>
  <c r="J57" i="3"/>
  <c r="K57" i="3"/>
  <c r="L57" i="3"/>
  <c r="M57" i="3"/>
  <c r="N57" i="3"/>
  <c r="O57" i="3"/>
  <c r="P57" i="3"/>
  <c r="Q57" i="3"/>
  <c r="R57" i="3"/>
  <c r="S57" i="3"/>
  <c r="T57" i="3"/>
  <c r="U57" i="3"/>
  <c r="V57" i="3"/>
  <c r="W57" i="3"/>
  <c r="X57" i="3"/>
  <c r="Y57" i="3"/>
  <c r="Z57" i="3"/>
  <c r="AA57" i="3"/>
  <c r="AB57" i="3"/>
  <c r="AC57" i="3"/>
  <c r="B58" i="3"/>
  <c r="C58" i="3"/>
  <c r="D58" i="3"/>
  <c r="E58" i="3"/>
  <c r="F58" i="3"/>
  <c r="G58" i="3"/>
  <c r="H58" i="3"/>
  <c r="I58" i="3"/>
  <c r="J58" i="3"/>
  <c r="K58" i="3"/>
  <c r="L58" i="3"/>
  <c r="M58" i="3"/>
  <c r="N58" i="3"/>
  <c r="O58" i="3"/>
  <c r="P58" i="3"/>
  <c r="Q58" i="3"/>
  <c r="R58" i="3"/>
  <c r="S58" i="3"/>
  <c r="T58" i="3"/>
  <c r="U58" i="3"/>
  <c r="V58" i="3"/>
  <c r="W58" i="3"/>
  <c r="X58" i="3"/>
  <c r="Y58" i="3"/>
  <c r="Z58" i="3"/>
  <c r="AA58" i="3"/>
  <c r="AB58" i="3"/>
  <c r="AC58" i="3"/>
  <c r="B59" i="3"/>
  <c r="C59" i="3"/>
  <c r="D59" i="3"/>
  <c r="E59" i="3"/>
  <c r="F59" i="3"/>
  <c r="G59" i="3"/>
  <c r="H59" i="3"/>
  <c r="I59" i="3"/>
  <c r="J59" i="3"/>
  <c r="K59" i="3"/>
  <c r="L59" i="3"/>
  <c r="M59" i="3"/>
  <c r="N59" i="3"/>
  <c r="O59" i="3"/>
  <c r="P59" i="3"/>
  <c r="Q59" i="3"/>
  <c r="R59" i="3"/>
  <c r="S59" i="3"/>
  <c r="T59" i="3"/>
  <c r="U59" i="3"/>
  <c r="V59" i="3"/>
  <c r="W59" i="3"/>
  <c r="X59" i="3"/>
  <c r="Y59" i="3"/>
  <c r="Z59" i="3"/>
  <c r="AA59" i="3"/>
  <c r="AB59" i="3"/>
  <c r="AC59" i="3"/>
  <c r="B60" i="3"/>
  <c r="C60" i="3"/>
  <c r="D60" i="3"/>
  <c r="E60" i="3"/>
  <c r="F60" i="3"/>
  <c r="G60" i="3"/>
  <c r="H60" i="3"/>
  <c r="I60" i="3"/>
  <c r="J60" i="3"/>
  <c r="K60" i="3"/>
  <c r="L60" i="3"/>
  <c r="M60" i="3"/>
  <c r="N60" i="3"/>
  <c r="O60" i="3"/>
  <c r="P60" i="3"/>
  <c r="Q60" i="3"/>
  <c r="R60" i="3"/>
  <c r="S60" i="3"/>
  <c r="T60" i="3"/>
  <c r="U60" i="3"/>
  <c r="V60" i="3"/>
  <c r="W60" i="3"/>
  <c r="X60" i="3"/>
  <c r="Y60" i="3"/>
  <c r="Z60" i="3"/>
  <c r="AA60" i="3"/>
  <c r="AB60" i="3"/>
  <c r="AC60" i="3"/>
  <c r="B61" i="3"/>
  <c r="C61" i="3"/>
  <c r="D61" i="3"/>
  <c r="E61" i="3"/>
  <c r="F61" i="3"/>
  <c r="G61" i="3"/>
  <c r="H61" i="3"/>
  <c r="I61" i="3"/>
  <c r="J61" i="3"/>
  <c r="K61" i="3"/>
  <c r="L61" i="3"/>
  <c r="M61" i="3"/>
  <c r="N61" i="3"/>
  <c r="O61" i="3"/>
  <c r="P61" i="3"/>
  <c r="Q61" i="3"/>
  <c r="R61" i="3"/>
  <c r="S61" i="3"/>
  <c r="T61" i="3"/>
  <c r="U61" i="3"/>
  <c r="V61" i="3"/>
  <c r="W61" i="3"/>
  <c r="X61" i="3"/>
  <c r="Y61" i="3"/>
  <c r="Z61" i="3"/>
  <c r="AA61" i="3"/>
  <c r="AB61" i="3"/>
  <c r="AC61" i="3"/>
  <c r="B62" i="3"/>
  <c r="C62" i="3"/>
  <c r="D62" i="3"/>
  <c r="E62" i="3"/>
  <c r="F62" i="3"/>
  <c r="G62" i="3"/>
  <c r="H62" i="3"/>
  <c r="I62" i="3"/>
  <c r="J62" i="3"/>
  <c r="K62" i="3"/>
  <c r="L62" i="3"/>
  <c r="M62" i="3"/>
  <c r="N62" i="3"/>
  <c r="O62" i="3"/>
  <c r="P62" i="3"/>
  <c r="Q62" i="3"/>
  <c r="R62" i="3"/>
  <c r="S62" i="3"/>
  <c r="T62" i="3"/>
  <c r="U62" i="3"/>
  <c r="V62" i="3"/>
  <c r="W62" i="3"/>
  <c r="X62" i="3"/>
  <c r="Y62" i="3"/>
  <c r="Z62" i="3"/>
  <c r="AA62" i="3"/>
  <c r="AB62" i="3"/>
  <c r="AC62" i="3"/>
  <c r="B63" i="3"/>
  <c r="C63" i="3"/>
  <c r="D63" i="3"/>
  <c r="E63" i="3"/>
  <c r="F63" i="3"/>
  <c r="G63" i="3"/>
  <c r="H63" i="3"/>
  <c r="I63" i="3"/>
  <c r="J63" i="3"/>
  <c r="K63" i="3"/>
  <c r="L63" i="3"/>
  <c r="M63" i="3"/>
  <c r="N63" i="3"/>
  <c r="O63" i="3"/>
  <c r="P63" i="3"/>
  <c r="Q63" i="3"/>
  <c r="R63" i="3"/>
  <c r="S63" i="3"/>
  <c r="T63" i="3"/>
  <c r="U63" i="3"/>
  <c r="V63" i="3"/>
  <c r="W63" i="3"/>
  <c r="X63" i="3"/>
  <c r="Y63" i="3"/>
  <c r="Z63" i="3"/>
  <c r="AA63" i="3"/>
  <c r="AB63" i="3"/>
  <c r="AC63" i="3"/>
  <c r="B64" i="3"/>
  <c r="C64" i="3"/>
  <c r="D64" i="3"/>
  <c r="E64" i="3"/>
  <c r="F64" i="3"/>
  <c r="G64" i="3"/>
  <c r="H64" i="3"/>
  <c r="I64" i="3"/>
  <c r="J64" i="3"/>
  <c r="K64" i="3"/>
  <c r="L64" i="3"/>
  <c r="M64" i="3"/>
  <c r="N64" i="3"/>
  <c r="O64" i="3"/>
  <c r="P64" i="3"/>
  <c r="Q64" i="3"/>
  <c r="R64" i="3"/>
  <c r="S64" i="3"/>
  <c r="T64" i="3"/>
  <c r="U64" i="3"/>
  <c r="V64" i="3"/>
  <c r="W64" i="3"/>
  <c r="X64" i="3"/>
  <c r="Y64" i="3"/>
  <c r="Z64" i="3"/>
  <c r="AA64" i="3"/>
  <c r="AB64" i="3"/>
  <c r="AC64" i="3"/>
  <c r="B65" i="3"/>
  <c r="C65" i="3"/>
  <c r="D65" i="3"/>
  <c r="E65" i="3"/>
  <c r="F65" i="3"/>
  <c r="G65" i="3"/>
  <c r="H65" i="3"/>
  <c r="I65" i="3"/>
  <c r="J65" i="3"/>
  <c r="K65" i="3"/>
  <c r="L65" i="3"/>
  <c r="M65" i="3"/>
  <c r="N65" i="3"/>
  <c r="O65" i="3"/>
  <c r="P65" i="3"/>
  <c r="Q65" i="3"/>
  <c r="R65" i="3"/>
  <c r="S65" i="3"/>
  <c r="T65" i="3"/>
  <c r="U65" i="3"/>
  <c r="V65" i="3"/>
  <c r="W65" i="3"/>
  <c r="X65" i="3"/>
  <c r="Y65" i="3"/>
  <c r="Z65" i="3"/>
  <c r="AA65" i="3"/>
  <c r="AB65" i="3"/>
  <c r="AC65" i="3"/>
  <c r="B66" i="3"/>
  <c r="C66" i="3"/>
  <c r="D66" i="3"/>
  <c r="E66" i="3"/>
  <c r="F66" i="3"/>
  <c r="G66" i="3"/>
  <c r="H66" i="3"/>
  <c r="I66" i="3"/>
  <c r="J66" i="3"/>
  <c r="K66" i="3"/>
  <c r="L66" i="3"/>
  <c r="M66" i="3"/>
  <c r="N66" i="3"/>
  <c r="O66" i="3"/>
  <c r="P66" i="3"/>
  <c r="Q66" i="3"/>
  <c r="R66" i="3"/>
  <c r="S66" i="3"/>
  <c r="T66" i="3"/>
  <c r="U66" i="3"/>
  <c r="V66" i="3"/>
  <c r="W66" i="3"/>
  <c r="X66" i="3"/>
  <c r="Y66" i="3"/>
  <c r="Z66" i="3"/>
  <c r="AA66" i="3"/>
  <c r="AB66" i="3"/>
  <c r="AC66" i="3"/>
  <c r="B67" i="3"/>
  <c r="C67" i="3"/>
  <c r="D67" i="3"/>
  <c r="E67" i="3"/>
  <c r="F67" i="3"/>
  <c r="G67" i="3"/>
  <c r="H67" i="3"/>
  <c r="I67" i="3"/>
  <c r="J67" i="3"/>
  <c r="K67" i="3"/>
  <c r="L67" i="3"/>
  <c r="M67" i="3"/>
  <c r="N67" i="3"/>
  <c r="O67" i="3"/>
  <c r="P67" i="3"/>
  <c r="Q67" i="3"/>
  <c r="R67" i="3"/>
  <c r="S67" i="3"/>
  <c r="T67" i="3"/>
  <c r="U67" i="3"/>
  <c r="V67" i="3"/>
  <c r="W67" i="3"/>
  <c r="X67" i="3"/>
  <c r="Y67" i="3"/>
  <c r="Z67" i="3"/>
  <c r="AA67" i="3"/>
  <c r="AB67" i="3"/>
  <c r="AC67" i="3"/>
  <c r="B68" i="3"/>
  <c r="C68" i="3"/>
  <c r="D68" i="3"/>
  <c r="E68" i="3"/>
  <c r="F68" i="3"/>
  <c r="G68" i="3"/>
  <c r="H68" i="3"/>
  <c r="I68" i="3"/>
  <c r="J68" i="3"/>
  <c r="K68" i="3"/>
  <c r="L68" i="3"/>
  <c r="M68" i="3"/>
  <c r="N68" i="3"/>
  <c r="O68" i="3"/>
  <c r="P68" i="3"/>
  <c r="Q68" i="3"/>
  <c r="R68" i="3"/>
  <c r="S68" i="3"/>
  <c r="T68" i="3"/>
  <c r="U68" i="3"/>
  <c r="V68" i="3"/>
  <c r="W68" i="3"/>
  <c r="X68" i="3"/>
  <c r="Y68" i="3"/>
  <c r="Z68" i="3"/>
  <c r="AA68" i="3"/>
  <c r="AB68" i="3"/>
  <c r="AC68" i="3"/>
  <c r="B69" i="3"/>
  <c r="C69" i="3"/>
  <c r="D69" i="3"/>
  <c r="E69" i="3"/>
  <c r="F69" i="3"/>
  <c r="G69" i="3"/>
  <c r="H69" i="3"/>
  <c r="I69" i="3"/>
  <c r="J69" i="3"/>
  <c r="K69" i="3"/>
  <c r="L69" i="3"/>
  <c r="M69" i="3"/>
  <c r="N69" i="3"/>
  <c r="O69" i="3"/>
  <c r="P69" i="3"/>
  <c r="Q69" i="3"/>
  <c r="R69" i="3"/>
  <c r="S69" i="3"/>
  <c r="T69" i="3"/>
  <c r="U69" i="3"/>
  <c r="V69" i="3"/>
  <c r="W69" i="3"/>
  <c r="X69" i="3"/>
  <c r="Y69" i="3"/>
  <c r="Z69" i="3"/>
  <c r="AA69" i="3"/>
  <c r="AB69" i="3"/>
  <c r="AC69" i="3"/>
  <c r="B70" i="3"/>
  <c r="C70" i="3"/>
  <c r="D70" i="3"/>
  <c r="E70" i="3"/>
  <c r="F70" i="3"/>
  <c r="G70" i="3"/>
  <c r="H70" i="3"/>
  <c r="I70" i="3"/>
  <c r="J70" i="3"/>
  <c r="K70" i="3"/>
  <c r="L70" i="3"/>
  <c r="M70" i="3"/>
  <c r="N70" i="3"/>
  <c r="O70" i="3"/>
  <c r="P70" i="3"/>
  <c r="Q70" i="3"/>
  <c r="R70" i="3"/>
  <c r="S70" i="3"/>
  <c r="T70" i="3"/>
  <c r="U70" i="3"/>
  <c r="V70" i="3"/>
  <c r="W70" i="3"/>
  <c r="X70" i="3"/>
  <c r="Y70" i="3"/>
  <c r="Z70" i="3"/>
  <c r="AA70" i="3"/>
  <c r="AB70" i="3"/>
  <c r="AC70" i="3"/>
  <c r="B71" i="3"/>
  <c r="C71" i="3"/>
  <c r="D71" i="3"/>
  <c r="E71" i="3"/>
  <c r="F71" i="3"/>
  <c r="G71" i="3"/>
  <c r="H71" i="3"/>
  <c r="I71" i="3"/>
  <c r="J71" i="3"/>
  <c r="K71" i="3"/>
  <c r="L71" i="3"/>
  <c r="M71" i="3"/>
  <c r="N71" i="3"/>
  <c r="O71" i="3"/>
  <c r="P71" i="3"/>
  <c r="Q71" i="3"/>
  <c r="R71" i="3"/>
  <c r="S71" i="3"/>
  <c r="T71" i="3"/>
  <c r="U71" i="3"/>
  <c r="V71" i="3"/>
  <c r="W71" i="3"/>
  <c r="X71" i="3"/>
  <c r="Y71" i="3"/>
  <c r="Z71" i="3"/>
  <c r="AA71" i="3"/>
  <c r="AB71" i="3"/>
  <c r="AC71" i="3"/>
  <c r="B72" i="3"/>
  <c r="C72" i="3"/>
  <c r="D72" i="3"/>
  <c r="E72" i="3"/>
  <c r="F72" i="3"/>
  <c r="G72" i="3"/>
  <c r="H72" i="3"/>
  <c r="I72" i="3"/>
  <c r="J72" i="3"/>
  <c r="K72" i="3"/>
  <c r="L72" i="3"/>
  <c r="M72" i="3"/>
  <c r="N72" i="3"/>
  <c r="O72" i="3"/>
  <c r="P72" i="3"/>
  <c r="Q72" i="3"/>
  <c r="R72" i="3"/>
  <c r="S72" i="3"/>
  <c r="T72" i="3"/>
  <c r="U72" i="3"/>
  <c r="V72" i="3"/>
  <c r="W72" i="3"/>
  <c r="X72" i="3"/>
  <c r="Y72" i="3"/>
  <c r="Z72" i="3"/>
  <c r="AA72" i="3"/>
  <c r="AB72" i="3"/>
  <c r="AC72" i="3"/>
  <c r="B73" i="3"/>
  <c r="C73" i="3"/>
  <c r="D73" i="3"/>
  <c r="E73" i="3"/>
  <c r="F73" i="3"/>
  <c r="G73" i="3"/>
  <c r="H73" i="3"/>
  <c r="I73" i="3"/>
  <c r="J73" i="3"/>
  <c r="K73" i="3"/>
  <c r="L73" i="3"/>
  <c r="M73" i="3"/>
  <c r="N73" i="3"/>
  <c r="O73" i="3"/>
  <c r="P73" i="3"/>
  <c r="Q73" i="3"/>
  <c r="R73" i="3"/>
  <c r="S73" i="3"/>
  <c r="T73" i="3"/>
  <c r="U73" i="3"/>
  <c r="V73" i="3"/>
  <c r="W73" i="3"/>
  <c r="X73" i="3"/>
  <c r="Y73" i="3"/>
  <c r="Z73" i="3"/>
  <c r="AA73" i="3"/>
  <c r="AB73" i="3"/>
  <c r="AC73" i="3"/>
  <c r="B74" i="3"/>
  <c r="C74" i="3"/>
  <c r="D74" i="3"/>
  <c r="E74" i="3"/>
  <c r="F74" i="3"/>
  <c r="G74" i="3"/>
  <c r="H74" i="3"/>
  <c r="I74" i="3"/>
  <c r="J74" i="3"/>
  <c r="K74" i="3"/>
  <c r="L74" i="3"/>
  <c r="M74" i="3"/>
  <c r="N74" i="3"/>
  <c r="O74" i="3"/>
  <c r="P74" i="3"/>
  <c r="Q74" i="3"/>
  <c r="R74" i="3"/>
  <c r="S74" i="3"/>
  <c r="T74" i="3"/>
  <c r="U74" i="3"/>
  <c r="V74" i="3"/>
  <c r="W74" i="3"/>
  <c r="X74" i="3"/>
  <c r="Y74" i="3"/>
  <c r="Z74" i="3"/>
  <c r="AA74" i="3"/>
  <c r="AB74" i="3"/>
  <c r="AC74" i="3"/>
  <c r="B75" i="3"/>
  <c r="C75" i="3"/>
  <c r="D75" i="3"/>
  <c r="E75" i="3"/>
  <c r="F75" i="3"/>
  <c r="G75" i="3"/>
  <c r="H75" i="3"/>
  <c r="I75" i="3"/>
  <c r="J75" i="3"/>
  <c r="K75" i="3"/>
  <c r="L75" i="3"/>
  <c r="M75" i="3"/>
  <c r="N75" i="3"/>
  <c r="O75" i="3"/>
  <c r="P75" i="3"/>
  <c r="Q75" i="3"/>
  <c r="R75" i="3"/>
  <c r="S75" i="3"/>
  <c r="T75" i="3"/>
  <c r="U75" i="3"/>
  <c r="V75" i="3"/>
  <c r="W75" i="3"/>
  <c r="X75" i="3"/>
  <c r="Y75" i="3"/>
  <c r="Z75" i="3"/>
  <c r="AA75" i="3"/>
  <c r="AB75" i="3"/>
  <c r="AC75" i="3"/>
  <c r="B76" i="3"/>
  <c r="C76" i="3"/>
  <c r="D76" i="3"/>
  <c r="E76" i="3"/>
  <c r="F76" i="3"/>
  <c r="G76" i="3"/>
  <c r="H76" i="3"/>
  <c r="I76" i="3"/>
  <c r="J76" i="3"/>
  <c r="K76" i="3"/>
  <c r="L76" i="3"/>
  <c r="M76" i="3"/>
  <c r="N76" i="3"/>
  <c r="O76" i="3"/>
  <c r="P76" i="3"/>
  <c r="Q76" i="3"/>
  <c r="R76" i="3"/>
  <c r="S76" i="3"/>
  <c r="T76" i="3"/>
  <c r="U76" i="3"/>
  <c r="V76" i="3"/>
  <c r="W76" i="3"/>
  <c r="X76" i="3"/>
  <c r="Y76" i="3"/>
  <c r="Z76" i="3"/>
  <c r="AA76" i="3"/>
  <c r="AB76" i="3"/>
  <c r="AC76" i="3"/>
  <c r="B77" i="3"/>
  <c r="C77" i="3"/>
  <c r="D77" i="3"/>
  <c r="E77" i="3"/>
  <c r="F77" i="3"/>
  <c r="G77" i="3"/>
  <c r="H77" i="3"/>
  <c r="I77" i="3"/>
  <c r="J77" i="3"/>
  <c r="K77" i="3"/>
  <c r="L77" i="3"/>
  <c r="M77" i="3"/>
  <c r="N77" i="3"/>
  <c r="O77" i="3"/>
  <c r="P77" i="3"/>
  <c r="Q77" i="3"/>
  <c r="R77" i="3"/>
  <c r="S77" i="3"/>
  <c r="T77" i="3"/>
  <c r="U77" i="3"/>
  <c r="V77" i="3"/>
  <c r="W77" i="3"/>
  <c r="X77" i="3"/>
  <c r="Y77" i="3"/>
  <c r="Z77" i="3"/>
  <c r="AA77" i="3"/>
  <c r="AB77" i="3"/>
  <c r="AC77" i="3"/>
  <c r="B78" i="3"/>
  <c r="C78" i="3"/>
  <c r="D78" i="3"/>
  <c r="E78" i="3"/>
  <c r="F78" i="3"/>
  <c r="G78" i="3"/>
  <c r="H78" i="3"/>
  <c r="I78" i="3"/>
  <c r="J78" i="3"/>
  <c r="K78" i="3"/>
  <c r="L78" i="3"/>
  <c r="M78" i="3"/>
  <c r="N78" i="3"/>
  <c r="O78" i="3"/>
  <c r="P78" i="3"/>
  <c r="Q78" i="3"/>
  <c r="R78" i="3"/>
  <c r="S78" i="3"/>
  <c r="T78" i="3"/>
  <c r="U78" i="3"/>
  <c r="V78" i="3"/>
  <c r="W78" i="3"/>
  <c r="X78" i="3"/>
  <c r="Y78" i="3"/>
  <c r="Z78" i="3"/>
  <c r="AA78" i="3"/>
  <c r="AB78" i="3"/>
  <c r="AC78" i="3"/>
  <c r="B79" i="3"/>
  <c r="C79" i="3"/>
  <c r="D79" i="3"/>
  <c r="E79" i="3"/>
  <c r="F79" i="3"/>
  <c r="G79" i="3"/>
  <c r="H79" i="3"/>
  <c r="I79" i="3"/>
  <c r="J79" i="3"/>
  <c r="K79" i="3"/>
  <c r="L79" i="3"/>
  <c r="M79" i="3"/>
  <c r="N79" i="3"/>
  <c r="O79" i="3"/>
  <c r="P79" i="3"/>
  <c r="Q79" i="3"/>
  <c r="R79" i="3"/>
  <c r="S79" i="3"/>
  <c r="T79" i="3"/>
  <c r="U79" i="3"/>
  <c r="V79" i="3"/>
  <c r="W79" i="3"/>
  <c r="X79" i="3"/>
  <c r="Y79" i="3"/>
  <c r="Z79" i="3"/>
  <c r="AA79" i="3"/>
  <c r="AB79" i="3"/>
  <c r="AC79" i="3"/>
  <c r="B80" i="3"/>
  <c r="C80" i="3"/>
  <c r="D80" i="3"/>
  <c r="E80" i="3"/>
  <c r="F80" i="3"/>
  <c r="G80" i="3"/>
  <c r="H80" i="3"/>
  <c r="I80" i="3"/>
  <c r="J80" i="3"/>
  <c r="K80" i="3"/>
  <c r="L80" i="3"/>
  <c r="M80" i="3"/>
  <c r="N80" i="3"/>
  <c r="O80" i="3"/>
  <c r="P80" i="3"/>
  <c r="Q80" i="3"/>
  <c r="R80" i="3"/>
  <c r="S80" i="3"/>
  <c r="T80" i="3"/>
  <c r="U80" i="3"/>
  <c r="V80" i="3"/>
  <c r="W80" i="3"/>
  <c r="X80" i="3"/>
  <c r="Y80" i="3"/>
  <c r="Z80" i="3"/>
  <c r="AA80" i="3"/>
  <c r="AB80" i="3"/>
  <c r="AC80" i="3"/>
  <c r="B81" i="3"/>
  <c r="C81" i="3"/>
  <c r="D81" i="3"/>
  <c r="E81" i="3"/>
  <c r="F81" i="3"/>
  <c r="G81" i="3"/>
  <c r="H81" i="3"/>
  <c r="I81" i="3"/>
  <c r="J81" i="3"/>
  <c r="K81" i="3"/>
  <c r="L81" i="3"/>
  <c r="M81" i="3"/>
  <c r="N81" i="3"/>
  <c r="O81" i="3"/>
  <c r="P81" i="3"/>
  <c r="Q81" i="3"/>
  <c r="R81" i="3"/>
  <c r="S81" i="3"/>
  <c r="T81" i="3"/>
  <c r="U81" i="3"/>
  <c r="V81" i="3"/>
  <c r="W81" i="3"/>
  <c r="X81" i="3"/>
  <c r="Y81" i="3"/>
  <c r="Z81" i="3"/>
  <c r="AA81" i="3"/>
  <c r="AB81" i="3"/>
  <c r="AC81" i="3"/>
  <c r="B82" i="3"/>
  <c r="C82" i="3"/>
  <c r="D82" i="3"/>
  <c r="E82" i="3"/>
  <c r="F82" i="3"/>
  <c r="G82" i="3"/>
  <c r="H82" i="3"/>
  <c r="I82" i="3"/>
  <c r="J82" i="3"/>
  <c r="K82" i="3"/>
  <c r="L82" i="3"/>
  <c r="M82" i="3"/>
  <c r="N82" i="3"/>
  <c r="O82" i="3"/>
  <c r="P82" i="3"/>
  <c r="Q82" i="3"/>
  <c r="R82" i="3"/>
  <c r="S82" i="3"/>
  <c r="T82" i="3"/>
  <c r="U82" i="3"/>
  <c r="V82" i="3"/>
  <c r="W82" i="3"/>
  <c r="X82" i="3"/>
  <c r="Y82" i="3"/>
  <c r="Z82" i="3"/>
  <c r="AA82" i="3"/>
  <c r="AB82" i="3"/>
  <c r="AC82" i="3"/>
  <c r="B83" i="3"/>
  <c r="C83" i="3"/>
  <c r="D83" i="3"/>
  <c r="E83" i="3"/>
  <c r="F83" i="3"/>
  <c r="G83" i="3"/>
  <c r="H83" i="3"/>
  <c r="I83" i="3"/>
  <c r="J83" i="3"/>
  <c r="K83" i="3"/>
  <c r="L83" i="3"/>
  <c r="M83" i="3"/>
  <c r="N83" i="3"/>
  <c r="O83" i="3"/>
  <c r="P83" i="3"/>
  <c r="Q83" i="3"/>
  <c r="R83" i="3"/>
  <c r="S83" i="3"/>
  <c r="T83" i="3"/>
  <c r="U83" i="3"/>
  <c r="V83" i="3"/>
  <c r="W83" i="3"/>
  <c r="X83" i="3"/>
  <c r="Y83" i="3"/>
  <c r="Z83" i="3"/>
  <c r="AA83" i="3"/>
  <c r="AB83" i="3"/>
  <c r="AC83" i="3"/>
  <c r="B84" i="3"/>
  <c r="C84" i="3"/>
  <c r="D84" i="3"/>
  <c r="E84" i="3"/>
  <c r="F84" i="3"/>
  <c r="G84" i="3"/>
  <c r="H84" i="3"/>
  <c r="I84" i="3"/>
  <c r="J84" i="3"/>
  <c r="K84" i="3"/>
  <c r="L84" i="3"/>
  <c r="M84" i="3"/>
  <c r="N84" i="3"/>
  <c r="O84" i="3"/>
  <c r="P84" i="3"/>
  <c r="Q84" i="3"/>
  <c r="R84" i="3"/>
  <c r="S84" i="3"/>
  <c r="T84" i="3"/>
  <c r="U84" i="3"/>
  <c r="V84" i="3"/>
  <c r="W84" i="3"/>
  <c r="X84" i="3"/>
  <c r="Y84" i="3"/>
  <c r="Z84" i="3"/>
  <c r="AA84" i="3"/>
  <c r="AB84" i="3"/>
  <c r="AC84" i="3"/>
  <c r="B85" i="3"/>
  <c r="D85" i="3"/>
  <c r="E85" i="3"/>
  <c r="F85" i="3"/>
  <c r="G85" i="3"/>
  <c r="H85" i="3"/>
  <c r="I85" i="3"/>
  <c r="J85" i="3"/>
  <c r="K85" i="3"/>
  <c r="L85" i="3"/>
  <c r="M85" i="3"/>
  <c r="N85" i="3"/>
  <c r="O85" i="3"/>
  <c r="P85" i="3"/>
  <c r="Q85" i="3"/>
  <c r="R85" i="3"/>
  <c r="S85" i="3"/>
  <c r="T85" i="3"/>
  <c r="U85" i="3"/>
  <c r="V85" i="3"/>
  <c r="W85" i="3"/>
  <c r="X85" i="3"/>
  <c r="Y85" i="3"/>
  <c r="Z85" i="3"/>
  <c r="AA85" i="3"/>
  <c r="AB85" i="3"/>
  <c r="AC85" i="3"/>
  <c r="B86" i="3"/>
  <c r="C86" i="3"/>
  <c r="D86" i="3"/>
  <c r="E86" i="3"/>
  <c r="F86" i="3"/>
  <c r="G86" i="3"/>
  <c r="H86" i="3"/>
  <c r="I86" i="3"/>
  <c r="J86" i="3"/>
  <c r="K86" i="3"/>
  <c r="L86" i="3"/>
  <c r="M86" i="3"/>
  <c r="N86" i="3"/>
  <c r="O86" i="3"/>
  <c r="P86" i="3"/>
  <c r="Q86" i="3"/>
  <c r="R86" i="3"/>
  <c r="S86" i="3"/>
  <c r="T86" i="3"/>
  <c r="U86" i="3"/>
  <c r="V86" i="3"/>
  <c r="W86" i="3"/>
  <c r="X86" i="3"/>
  <c r="Y86" i="3"/>
  <c r="Z86" i="3"/>
  <c r="AA86" i="3"/>
  <c r="AB86" i="3"/>
  <c r="AC86" i="3"/>
  <c r="B87" i="3"/>
  <c r="C87" i="3"/>
  <c r="D87" i="3"/>
  <c r="E87" i="3"/>
  <c r="F87" i="3"/>
  <c r="G87" i="3"/>
  <c r="H87" i="3"/>
  <c r="I87" i="3"/>
  <c r="J87" i="3"/>
  <c r="K87" i="3"/>
  <c r="L87" i="3"/>
  <c r="M87" i="3"/>
  <c r="N87" i="3"/>
  <c r="O87" i="3"/>
  <c r="P87" i="3"/>
  <c r="Q87" i="3"/>
  <c r="R87" i="3"/>
  <c r="S87" i="3"/>
  <c r="T87" i="3"/>
  <c r="U87" i="3"/>
  <c r="V87" i="3"/>
  <c r="W87" i="3"/>
  <c r="X87" i="3"/>
  <c r="Y87" i="3"/>
  <c r="Z87" i="3"/>
  <c r="AA87" i="3"/>
  <c r="AB87" i="3"/>
  <c r="AC87" i="3"/>
  <c r="B88" i="3"/>
  <c r="C88" i="3"/>
  <c r="D88" i="3"/>
  <c r="E88" i="3"/>
  <c r="F88" i="3"/>
  <c r="G88" i="3"/>
  <c r="H88" i="3"/>
  <c r="I88" i="3"/>
  <c r="J88" i="3"/>
  <c r="K88" i="3"/>
  <c r="L88" i="3"/>
  <c r="M88" i="3"/>
  <c r="N88" i="3"/>
  <c r="O88" i="3"/>
  <c r="P88" i="3"/>
  <c r="Q88" i="3"/>
  <c r="R88" i="3"/>
  <c r="S88" i="3"/>
  <c r="T88" i="3"/>
  <c r="U88" i="3"/>
  <c r="V88" i="3"/>
  <c r="W88" i="3"/>
  <c r="X88" i="3"/>
  <c r="Y88" i="3"/>
  <c r="Z88" i="3"/>
  <c r="AA88" i="3"/>
  <c r="AB88" i="3"/>
  <c r="AC88" i="3"/>
  <c r="B89" i="3"/>
  <c r="C89" i="3"/>
  <c r="D89" i="3"/>
  <c r="E89" i="3"/>
  <c r="F89" i="3"/>
  <c r="G89" i="3"/>
  <c r="H89" i="3"/>
  <c r="I89" i="3"/>
  <c r="J89" i="3"/>
  <c r="K89" i="3"/>
  <c r="L89" i="3"/>
  <c r="M89" i="3"/>
  <c r="N89" i="3"/>
  <c r="O89" i="3"/>
  <c r="P89" i="3"/>
  <c r="Q89" i="3"/>
  <c r="R89" i="3"/>
  <c r="S89" i="3"/>
  <c r="T89" i="3"/>
  <c r="U89" i="3"/>
  <c r="V89" i="3"/>
  <c r="W89" i="3"/>
  <c r="X89" i="3"/>
  <c r="Y89" i="3"/>
  <c r="Z89" i="3"/>
  <c r="AA89" i="3"/>
  <c r="AB89" i="3"/>
  <c r="AC89" i="3"/>
  <c r="B90" i="3"/>
  <c r="C90" i="3"/>
  <c r="D90" i="3"/>
  <c r="E90" i="3"/>
  <c r="F90" i="3"/>
  <c r="G90" i="3"/>
  <c r="H90" i="3"/>
  <c r="I90" i="3"/>
  <c r="J90" i="3"/>
  <c r="K90" i="3"/>
  <c r="L90" i="3"/>
  <c r="M90" i="3"/>
  <c r="N90" i="3"/>
  <c r="O90" i="3"/>
  <c r="P90" i="3"/>
  <c r="Q90" i="3"/>
  <c r="R90" i="3"/>
  <c r="S90" i="3"/>
  <c r="T90" i="3"/>
  <c r="U90" i="3"/>
  <c r="V90" i="3"/>
  <c r="W90" i="3"/>
  <c r="X90" i="3"/>
  <c r="Y90" i="3"/>
  <c r="Z90" i="3"/>
  <c r="AA90" i="3"/>
  <c r="AB90" i="3"/>
  <c r="AC90" i="3"/>
  <c r="B91" i="3"/>
  <c r="C91" i="3"/>
  <c r="D91" i="3"/>
  <c r="E91" i="3"/>
  <c r="F91" i="3"/>
  <c r="G91" i="3"/>
  <c r="H91" i="3"/>
  <c r="I91" i="3"/>
  <c r="J91" i="3"/>
  <c r="K91" i="3"/>
  <c r="L91" i="3"/>
  <c r="M91" i="3"/>
  <c r="N91" i="3"/>
  <c r="O91" i="3"/>
  <c r="P91" i="3"/>
  <c r="Q91" i="3"/>
  <c r="R91" i="3"/>
  <c r="S91" i="3"/>
  <c r="T91" i="3"/>
  <c r="U91" i="3"/>
  <c r="V91" i="3"/>
  <c r="W91" i="3"/>
  <c r="X91" i="3"/>
  <c r="Y91" i="3"/>
  <c r="Z91" i="3"/>
  <c r="AA91" i="3"/>
  <c r="AB91" i="3"/>
  <c r="AC91" i="3"/>
  <c r="B92" i="3"/>
  <c r="D92" i="3"/>
  <c r="E92" i="3"/>
  <c r="F92" i="3"/>
  <c r="G92" i="3"/>
  <c r="H92" i="3"/>
  <c r="I92" i="3"/>
  <c r="J92" i="3"/>
  <c r="K92" i="3"/>
  <c r="L92" i="3"/>
  <c r="M92" i="3"/>
  <c r="N92" i="3"/>
  <c r="O92" i="3"/>
  <c r="P92" i="3"/>
  <c r="Q92" i="3"/>
  <c r="R92" i="3"/>
  <c r="S92" i="3"/>
  <c r="T92" i="3"/>
  <c r="U92" i="3"/>
  <c r="V92" i="3"/>
  <c r="W92" i="3"/>
  <c r="X92" i="3"/>
  <c r="Y92" i="3"/>
  <c r="Z92" i="3"/>
  <c r="AA92" i="3"/>
  <c r="AB92" i="3"/>
  <c r="AC92" i="3"/>
  <c r="B93" i="3"/>
  <c r="C93" i="3"/>
  <c r="D93" i="3"/>
  <c r="E93" i="3"/>
  <c r="F93" i="3"/>
  <c r="G93" i="3"/>
  <c r="H93" i="3"/>
  <c r="I93" i="3"/>
  <c r="J93" i="3"/>
  <c r="K93" i="3"/>
  <c r="L93" i="3"/>
  <c r="M93" i="3"/>
  <c r="N93" i="3"/>
  <c r="O93" i="3"/>
  <c r="P93" i="3"/>
  <c r="Q93" i="3"/>
  <c r="R93" i="3"/>
  <c r="S93" i="3"/>
  <c r="T93" i="3"/>
  <c r="U93" i="3"/>
  <c r="V93" i="3"/>
  <c r="W93" i="3"/>
  <c r="X93" i="3"/>
  <c r="Y93" i="3"/>
  <c r="Z93" i="3"/>
  <c r="AA93" i="3"/>
  <c r="AB93" i="3"/>
  <c r="AC93" i="3"/>
  <c r="B94" i="3"/>
  <c r="C94" i="3"/>
  <c r="D94" i="3"/>
  <c r="E94" i="3"/>
  <c r="F94" i="3"/>
  <c r="G94" i="3"/>
  <c r="H94" i="3"/>
  <c r="I94" i="3"/>
  <c r="J94" i="3"/>
  <c r="K94" i="3"/>
  <c r="L94" i="3"/>
  <c r="M94" i="3"/>
  <c r="N94" i="3"/>
  <c r="O94" i="3"/>
  <c r="P94" i="3"/>
  <c r="Q94" i="3"/>
  <c r="R94" i="3"/>
  <c r="S94" i="3"/>
  <c r="T94" i="3"/>
  <c r="U94" i="3"/>
  <c r="V94" i="3"/>
  <c r="W94" i="3"/>
  <c r="X94" i="3"/>
  <c r="Y94" i="3"/>
  <c r="Z94" i="3"/>
  <c r="AA94" i="3"/>
  <c r="AB94" i="3"/>
  <c r="AC94" i="3"/>
  <c r="B95" i="3"/>
  <c r="C95" i="3"/>
  <c r="D95" i="3"/>
  <c r="E95" i="3"/>
  <c r="F95" i="3"/>
  <c r="G95" i="3"/>
  <c r="H95" i="3"/>
  <c r="I95" i="3"/>
  <c r="J95" i="3"/>
  <c r="K95" i="3"/>
  <c r="L95" i="3"/>
  <c r="M95" i="3"/>
  <c r="N95" i="3"/>
  <c r="O95" i="3"/>
  <c r="P95" i="3"/>
  <c r="Q95" i="3"/>
  <c r="R95" i="3"/>
  <c r="S95" i="3"/>
  <c r="T95" i="3"/>
  <c r="U95" i="3"/>
  <c r="V95" i="3"/>
  <c r="W95" i="3"/>
  <c r="X95" i="3"/>
  <c r="Y95" i="3"/>
  <c r="Z95" i="3"/>
  <c r="AA95" i="3"/>
  <c r="AB95" i="3"/>
  <c r="AC95" i="3"/>
  <c r="B96" i="3"/>
  <c r="C96" i="3"/>
  <c r="D96" i="3"/>
  <c r="E96" i="3"/>
  <c r="F96" i="3"/>
  <c r="G96" i="3"/>
  <c r="H96" i="3"/>
  <c r="I96" i="3"/>
  <c r="J96" i="3"/>
  <c r="K96" i="3"/>
  <c r="L96" i="3"/>
  <c r="M96" i="3"/>
  <c r="N96" i="3"/>
  <c r="O96" i="3"/>
  <c r="P96" i="3"/>
  <c r="Q96" i="3"/>
  <c r="R96" i="3"/>
  <c r="S96" i="3"/>
  <c r="T96" i="3"/>
  <c r="U96" i="3"/>
  <c r="V96" i="3"/>
  <c r="W96" i="3"/>
  <c r="X96" i="3"/>
  <c r="Y96" i="3"/>
  <c r="Z96" i="3"/>
  <c r="AA96" i="3"/>
  <c r="AB96" i="3"/>
  <c r="AC96" i="3"/>
  <c r="B97" i="3"/>
  <c r="C97" i="3"/>
  <c r="D97" i="3"/>
  <c r="E97" i="3"/>
  <c r="F97" i="3"/>
  <c r="G97" i="3"/>
  <c r="H97" i="3"/>
  <c r="I97" i="3"/>
  <c r="J97" i="3"/>
  <c r="K97" i="3"/>
  <c r="L97" i="3"/>
  <c r="M97" i="3"/>
  <c r="N97" i="3"/>
  <c r="O97" i="3"/>
  <c r="P97" i="3"/>
  <c r="Q97" i="3"/>
  <c r="R97" i="3"/>
  <c r="S97" i="3"/>
  <c r="T97" i="3"/>
  <c r="U97" i="3"/>
  <c r="V97" i="3"/>
  <c r="W97" i="3"/>
  <c r="X97" i="3"/>
  <c r="Y97" i="3"/>
  <c r="Z97" i="3"/>
  <c r="AA97" i="3"/>
  <c r="AB97" i="3"/>
  <c r="AC97" i="3"/>
  <c r="B98" i="3"/>
  <c r="C98" i="3"/>
  <c r="D98" i="3"/>
  <c r="E98" i="3"/>
  <c r="F98" i="3"/>
  <c r="G98" i="3"/>
  <c r="H98" i="3"/>
  <c r="I98" i="3"/>
  <c r="J98" i="3"/>
  <c r="K98" i="3"/>
  <c r="L98" i="3"/>
  <c r="M98" i="3"/>
  <c r="N98" i="3"/>
  <c r="O98" i="3"/>
  <c r="P98" i="3"/>
  <c r="Q98" i="3"/>
  <c r="R98" i="3"/>
  <c r="S98" i="3"/>
  <c r="T98" i="3"/>
  <c r="U98" i="3"/>
  <c r="V98" i="3"/>
  <c r="W98" i="3"/>
  <c r="X98" i="3"/>
  <c r="Y98" i="3"/>
  <c r="Z98" i="3"/>
  <c r="AA98" i="3"/>
  <c r="AB98" i="3"/>
  <c r="AC98" i="3"/>
  <c r="B99" i="3"/>
  <c r="C99" i="3"/>
  <c r="D99" i="3"/>
  <c r="E99" i="3"/>
  <c r="F99" i="3"/>
  <c r="G99" i="3"/>
  <c r="H99" i="3"/>
  <c r="I99" i="3"/>
  <c r="J99" i="3"/>
  <c r="K99" i="3"/>
  <c r="L99" i="3"/>
  <c r="M99" i="3"/>
  <c r="N99" i="3"/>
  <c r="O99" i="3"/>
  <c r="P99" i="3"/>
  <c r="Q99" i="3"/>
  <c r="R99" i="3"/>
  <c r="S99" i="3"/>
  <c r="T99" i="3"/>
  <c r="U99" i="3"/>
  <c r="V99" i="3"/>
  <c r="W99" i="3"/>
  <c r="X99" i="3"/>
  <c r="Y99" i="3"/>
  <c r="Z99" i="3"/>
  <c r="AA99" i="3"/>
  <c r="AB99" i="3"/>
  <c r="AC99" i="3"/>
  <c r="B100" i="3"/>
  <c r="C100" i="3"/>
  <c r="D100" i="3"/>
  <c r="E100" i="3"/>
  <c r="F100" i="3"/>
  <c r="G100" i="3"/>
  <c r="H100" i="3"/>
  <c r="I100" i="3"/>
  <c r="J100" i="3"/>
  <c r="K100" i="3"/>
  <c r="L100" i="3"/>
  <c r="M100" i="3"/>
  <c r="N100" i="3"/>
  <c r="O100" i="3"/>
  <c r="P100" i="3"/>
  <c r="Q100" i="3"/>
  <c r="R100" i="3"/>
  <c r="S100" i="3"/>
  <c r="T100" i="3"/>
  <c r="U100" i="3"/>
  <c r="V100" i="3"/>
  <c r="W100" i="3"/>
  <c r="X100" i="3"/>
  <c r="Y100" i="3"/>
  <c r="Z100" i="3"/>
  <c r="AA100" i="3"/>
  <c r="AB100" i="3"/>
  <c r="AC100" i="3"/>
  <c r="B101" i="3"/>
  <c r="C101" i="3"/>
  <c r="D101" i="3"/>
  <c r="E101" i="3"/>
  <c r="F101" i="3"/>
  <c r="G101" i="3"/>
  <c r="H101" i="3"/>
  <c r="I101" i="3"/>
  <c r="J101" i="3"/>
  <c r="K101" i="3"/>
  <c r="L101" i="3"/>
  <c r="M101" i="3"/>
  <c r="N101" i="3"/>
  <c r="O101" i="3"/>
  <c r="P101" i="3"/>
  <c r="Q101" i="3"/>
  <c r="R101" i="3"/>
  <c r="S101" i="3"/>
  <c r="T101" i="3"/>
  <c r="U101" i="3"/>
  <c r="V101" i="3"/>
  <c r="W101" i="3"/>
  <c r="X101" i="3"/>
  <c r="Y101" i="3"/>
  <c r="Z101" i="3"/>
  <c r="AA101" i="3"/>
  <c r="AB101" i="3"/>
  <c r="AC101" i="3"/>
  <c r="B102" i="3"/>
  <c r="C102" i="3"/>
  <c r="D102" i="3"/>
  <c r="E102" i="3"/>
  <c r="F102" i="3"/>
  <c r="G102" i="3"/>
  <c r="H102" i="3"/>
  <c r="I102" i="3"/>
  <c r="J102" i="3"/>
  <c r="K102" i="3"/>
  <c r="L102" i="3"/>
  <c r="M102" i="3"/>
  <c r="N102" i="3"/>
  <c r="O102" i="3"/>
  <c r="P102" i="3"/>
  <c r="Q102" i="3"/>
  <c r="R102" i="3"/>
  <c r="S102" i="3"/>
  <c r="T102" i="3"/>
  <c r="U102" i="3"/>
  <c r="V102" i="3"/>
  <c r="W102" i="3"/>
  <c r="X102" i="3"/>
  <c r="Y102" i="3"/>
  <c r="Z102" i="3"/>
  <c r="AA102" i="3"/>
  <c r="AB102" i="3"/>
  <c r="AC102" i="3"/>
  <c r="B103" i="3"/>
  <c r="C103" i="3"/>
  <c r="D103" i="3"/>
  <c r="E103" i="3"/>
  <c r="F103" i="3"/>
  <c r="G103" i="3"/>
  <c r="H103" i="3"/>
  <c r="I103" i="3"/>
  <c r="J103" i="3"/>
  <c r="K103" i="3"/>
  <c r="L103" i="3"/>
  <c r="M103" i="3"/>
  <c r="N103" i="3"/>
  <c r="O103" i="3"/>
  <c r="P103" i="3"/>
  <c r="Q103" i="3"/>
  <c r="R103" i="3"/>
  <c r="S103" i="3"/>
  <c r="T103" i="3"/>
  <c r="U103" i="3"/>
  <c r="V103" i="3"/>
  <c r="W103" i="3"/>
  <c r="X103" i="3"/>
  <c r="Y103" i="3"/>
  <c r="Z103" i="3"/>
  <c r="AA103" i="3"/>
  <c r="AB103" i="3"/>
  <c r="AC103" i="3"/>
  <c r="B104" i="3"/>
  <c r="C104" i="3"/>
  <c r="D104" i="3"/>
  <c r="E104" i="3"/>
  <c r="F104" i="3"/>
  <c r="G104" i="3"/>
  <c r="H104" i="3"/>
  <c r="I104" i="3"/>
  <c r="J104" i="3"/>
  <c r="K104" i="3"/>
  <c r="L104" i="3"/>
  <c r="M104" i="3"/>
  <c r="N104" i="3"/>
  <c r="O104" i="3"/>
  <c r="P104" i="3"/>
  <c r="Q104" i="3"/>
  <c r="R104" i="3"/>
  <c r="S104" i="3"/>
  <c r="T104" i="3"/>
  <c r="U104" i="3"/>
  <c r="V104" i="3"/>
  <c r="W104" i="3"/>
  <c r="X104" i="3"/>
  <c r="Y104" i="3"/>
  <c r="Z104" i="3"/>
  <c r="AA104" i="3"/>
  <c r="AB104" i="3"/>
  <c r="AC104" i="3"/>
  <c r="B105" i="3"/>
  <c r="C105" i="3"/>
  <c r="D105" i="3"/>
  <c r="E105" i="3"/>
  <c r="F105" i="3"/>
  <c r="G105" i="3"/>
  <c r="H105" i="3"/>
  <c r="I105" i="3"/>
  <c r="J105" i="3"/>
  <c r="K105" i="3"/>
  <c r="L105" i="3"/>
  <c r="M105" i="3"/>
  <c r="N105" i="3"/>
  <c r="O105" i="3"/>
  <c r="P105" i="3"/>
  <c r="Q105" i="3"/>
  <c r="R105" i="3"/>
  <c r="S105" i="3"/>
  <c r="T105" i="3"/>
  <c r="U105" i="3"/>
  <c r="V105" i="3"/>
  <c r="W105" i="3"/>
  <c r="X105" i="3"/>
  <c r="Y105" i="3"/>
  <c r="Z105" i="3"/>
  <c r="AA105" i="3"/>
  <c r="AB105" i="3"/>
  <c r="AC105" i="3"/>
  <c r="B106" i="3"/>
  <c r="C106" i="3"/>
  <c r="D106" i="3"/>
  <c r="E106" i="3"/>
  <c r="F106" i="3"/>
  <c r="G106" i="3"/>
  <c r="H106" i="3"/>
  <c r="I106" i="3"/>
  <c r="J106" i="3"/>
  <c r="K106" i="3"/>
  <c r="L106" i="3"/>
  <c r="M106" i="3"/>
  <c r="N106" i="3"/>
  <c r="O106" i="3"/>
  <c r="P106" i="3"/>
  <c r="Q106" i="3"/>
  <c r="R106" i="3"/>
  <c r="S106" i="3"/>
  <c r="T106" i="3"/>
  <c r="U106" i="3"/>
  <c r="V106" i="3"/>
  <c r="W106" i="3"/>
  <c r="X106" i="3"/>
  <c r="Y106" i="3"/>
  <c r="Z106" i="3"/>
  <c r="AA106" i="3"/>
  <c r="AB106" i="3"/>
  <c r="AC106" i="3"/>
  <c r="B107" i="3"/>
  <c r="C107" i="3"/>
  <c r="D107" i="3"/>
  <c r="E107" i="3"/>
  <c r="F107" i="3"/>
  <c r="G107" i="3"/>
  <c r="H107" i="3"/>
  <c r="I107" i="3"/>
  <c r="J107" i="3"/>
  <c r="K107" i="3"/>
  <c r="L107" i="3"/>
  <c r="M107" i="3"/>
  <c r="N107" i="3"/>
  <c r="O107" i="3"/>
  <c r="P107" i="3"/>
  <c r="Q107" i="3"/>
  <c r="R107" i="3"/>
  <c r="S107" i="3"/>
  <c r="T107" i="3"/>
  <c r="U107" i="3"/>
  <c r="V107" i="3"/>
  <c r="W107" i="3"/>
  <c r="X107" i="3"/>
  <c r="Y107" i="3"/>
  <c r="Z107" i="3"/>
  <c r="AA107" i="3"/>
  <c r="AB107" i="3"/>
  <c r="AC107" i="3"/>
  <c r="B108" i="3"/>
  <c r="C108" i="3"/>
  <c r="D108" i="3"/>
  <c r="E108" i="3"/>
  <c r="F108" i="3"/>
  <c r="G108" i="3"/>
  <c r="H108" i="3"/>
  <c r="I108" i="3"/>
  <c r="J108" i="3"/>
  <c r="K108" i="3"/>
  <c r="L108" i="3"/>
  <c r="M108" i="3"/>
  <c r="N108" i="3"/>
  <c r="O108" i="3"/>
  <c r="P108" i="3"/>
  <c r="Q108" i="3"/>
  <c r="R108" i="3"/>
  <c r="S108" i="3"/>
  <c r="T108" i="3"/>
  <c r="U108" i="3"/>
  <c r="V108" i="3"/>
  <c r="W108" i="3"/>
  <c r="X108" i="3"/>
  <c r="Y108" i="3"/>
  <c r="Z108" i="3"/>
  <c r="AA108" i="3"/>
  <c r="AB108" i="3"/>
  <c r="AC108" i="3"/>
  <c r="B109" i="3"/>
  <c r="C109" i="3"/>
  <c r="D109" i="3"/>
  <c r="E109" i="3"/>
  <c r="F109" i="3"/>
  <c r="G109" i="3"/>
  <c r="H109" i="3"/>
  <c r="I109" i="3"/>
  <c r="J109" i="3"/>
  <c r="K109" i="3"/>
  <c r="L109" i="3"/>
  <c r="M109" i="3"/>
  <c r="N109" i="3"/>
  <c r="O109" i="3"/>
  <c r="P109" i="3"/>
  <c r="Q109" i="3"/>
  <c r="R109" i="3"/>
  <c r="S109" i="3"/>
  <c r="T109" i="3"/>
  <c r="U109" i="3"/>
  <c r="V109" i="3"/>
  <c r="W109" i="3"/>
  <c r="X109" i="3"/>
  <c r="Y109" i="3"/>
  <c r="Z109" i="3"/>
  <c r="AA109" i="3"/>
  <c r="AB109" i="3"/>
  <c r="AC109" i="3"/>
  <c r="B110" i="3"/>
  <c r="C110" i="3"/>
  <c r="D110" i="3"/>
  <c r="E110" i="3"/>
  <c r="F110" i="3"/>
  <c r="G110" i="3"/>
  <c r="H110" i="3"/>
  <c r="I110" i="3"/>
  <c r="J110" i="3"/>
  <c r="K110" i="3"/>
  <c r="L110" i="3"/>
  <c r="M110" i="3"/>
  <c r="N110" i="3"/>
  <c r="O110" i="3"/>
  <c r="P110" i="3"/>
  <c r="Q110" i="3"/>
  <c r="R110" i="3"/>
  <c r="S110" i="3"/>
  <c r="T110" i="3"/>
  <c r="U110" i="3"/>
  <c r="V110" i="3"/>
  <c r="W110" i="3"/>
  <c r="X110" i="3"/>
  <c r="Y110" i="3"/>
  <c r="Z110" i="3"/>
  <c r="AA110" i="3"/>
  <c r="AB110" i="3"/>
  <c r="AC110" i="3"/>
  <c r="B111" i="3"/>
  <c r="C111" i="3"/>
  <c r="D111" i="3"/>
  <c r="E111" i="3"/>
  <c r="F111" i="3"/>
  <c r="G111" i="3"/>
  <c r="H111" i="3"/>
  <c r="I111" i="3"/>
  <c r="J111" i="3"/>
  <c r="K111" i="3"/>
  <c r="L111" i="3"/>
  <c r="M111" i="3"/>
  <c r="N111" i="3"/>
  <c r="O111" i="3"/>
  <c r="P111" i="3"/>
  <c r="Q111" i="3"/>
  <c r="R111" i="3"/>
  <c r="S111" i="3"/>
  <c r="T111" i="3"/>
  <c r="U111" i="3"/>
  <c r="V111" i="3"/>
  <c r="W111" i="3"/>
  <c r="X111" i="3"/>
  <c r="Y111" i="3"/>
  <c r="Z111" i="3"/>
  <c r="AA111" i="3"/>
  <c r="AB111" i="3"/>
  <c r="AC111" i="3"/>
  <c r="B112" i="3"/>
  <c r="C112" i="3"/>
  <c r="D112" i="3"/>
  <c r="E112" i="3"/>
  <c r="F112" i="3"/>
  <c r="G112" i="3"/>
  <c r="H112" i="3"/>
  <c r="I112" i="3"/>
  <c r="J112" i="3"/>
  <c r="K112" i="3"/>
  <c r="L112" i="3"/>
  <c r="M112" i="3"/>
  <c r="N112" i="3"/>
  <c r="O112" i="3"/>
  <c r="P112" i="3"/>
  <c r="Q112" i="3"/>
  <c r="R112" i="3"/>
  <c r="S112" i="3"/>
  <c r="T112" i="3"/>
  <c r="U112" i="3"/>
  <c r="V112" i="3"/>
  <c r="W112" i="3"/>
  <c r="X112" i="3"/>
  <c r="Y112" i="3"/>
  <c r="Z112" i="3"/>
  <c r="AA112" i="3"/>
  <c r="AB112" i="3"/>
  <c r="AC112" i="3"/>
  <c r="B113" i="3"/>
  <c r="C113" i="3"/>
  <c r="D113" i="3"/>
  <c r="E113" i="3"/>
  <c r="F113" i="3"/>
  <c r="G113" i="3"/>
  <c r="H113" i="3"/>
  <c r="I113" i="3"/>
  <c r="J113" i="3"/>
  <c r="K113" i="3"/>
  <c r="L113" i="3"/>
  <c r="M113" i="3"/>
  <c r="N113" i="3"/>
  <c r="O113" i="3"/>
  <c r="P113" i="3"/>
  <c r="Q113" i="3"/>
  <c r="R113" i="3"/>
  <c r="S113" i="3"/>
  <c r="T113" i="3"/>
  <c r="U113" i="3"/>
  <c r="V113" i="3"/>
  <c r="W113" i="3"/>
  <c r="X113" i="3"/>
  <c r="Y113" i="3"/>
  <c r="Z113" i="3"/>
  <c r="AA113" i="3"/>
  <c r="AB113" i="3"/>
  <c r="AC113" i="3"/>
  <c r="B114" i="3"/>
  <c r="D114" i="3"/>
  <c r="E114" i="3"/>
  <c r="F114" i="3"/>
  <c r="G114" i="3"/>
  <c r="H114" i="3"/>
  <c r="I114" i="3"/>
  <c r="J114" i="3"/>
  <c r="K114" i="3"/>
  <c r="L114" i="3"/>
  <c r="M114" i="3"/>
  <c r="N114" i="3"/>
  <c r="O114" i="3"/>
  <c r="P114" i="3"/>
  <c r="Q114" i="3"/>
  <c r="R114" i="3"/>
  <c r="S114" i="3"/>
  <c r="T114" i="3"/>
  <c r="U114" i="3"/>
  <c r="V114" i="3"/>
  <c r="W114" i="3"/>
  <c r="X114" i="3"/>
  <c r="Y114" i="3"/>
  <c r="Z114" i="3"/>
  <c r="AA114" i="3"/>
  <c r="AB114" i="3"/>
  <c r="AC114" i="3"/>
  <c r="B115" i="3"/>
  <c r="C115" i="3"/>
  <c r="D115" i="3"/>
  <c r="E115" i="3"/>
  <c r="F115" i="3"/>
  <c r="G115" i="3"/>
  <c r="H115" i="3"/>
  <c r="I115" i="3"/>
  <c r="J115" i="3"/>
  <c r="K115" i="3"/>
  <c r="L115" i="3"/>
  <c r="M115" i="3"/>
  <c r="N115" i="3"/>
  <c r="O115" i="3"/>
  <c r="P115" i="3"/>
  <c r="Q115" i="3"/>
  <c r="R115" i="3"/>
  <c r="S115" i="3"/>
  <c r="T115" i="3"/>
  <c r="U115" i="3"/>
  <c r="V115" i="3"/>
  <c r="W115" i="3"/>
  <c r="X115" i="3"/>
  <c r="Y115" i="3"/>
  <c r="Z115" i="3"/>
  <c r="AA115" i="3"/>
  <c r="AB115" i="3"/>
  <c r="AC115" i="3"/>
  <c r="B116" i="3"/>
  <c r="C116" i="3"/>
  <c r="D116" i="3"/>
  <c r="E116" i="3"/>
  <c r="F116" i="3"/>
  <c r="G116" i="3"/>
  <c r="H116" i="3"/>
  <c r="I116" i="3"/>
  <c r="J116" i="3"/>
  <c r="K116" i="3"/>
  <c r="L116" i="3"/>
  <c r="M116" i="3"/>
  <c r="N116" i="3"/>
  <c r="O116" i="3"/>
  <c r="P116" i="3"/>
  <c r="Q116" i="3"/>
  <c r="R116" i="3"/>
  <c r="S116" i="3"/>
  <c r="T116" i="3"/>
  <c r="U116" i="3"/>
  <c r="V116" i="3"/>
  <c r="W116" i="3"/>
  <c r="X116" i="3"/>
  <c r="Y116" i="3"/>
  <c r="Z116" i="3"/>
  <c r="AA116" i="3"/>
  <c r="AB116" i="3"/>
  <c r="AC116" i="3"/>
  <c r="B117" i="3"/>
  <c r="C117" i="3"/>
  <c r="D117" i="3"/>
  <c r="E117" i="3"/>
  <c r="F117" i="3"/>
  <c r="G117" i="3"/>
  <c r="H117" i="3"/>
  <c r="I117" i="3"/>
  <c r="J117" i="3"/>
  <c r="K117" i="3"/>
  <c r="L117" i="3"/>
  <c r="M117" i="3"/>
  <c r="N117" i="3"/>
  <c r="O117" i="3"/>
  <c r="P117" i="3"/>
  <c r="Q117" i="3"/>
  <c r="R117" i="3"/>
  <c r="S117" i="3"/>
  <c r="T117" i="3"/>
  <c r="U117" i="3"/>
  <c r="V117" i="3"/>
  <c r="W117" i="3"/>
  <c r="X117" i="3"/>
  <c r="Y117" i="3"/>
  <c r="Z117" i="3"/>
  <c r="AA117" i="3"/>
  <c r="AB117" i="3"/>
  <c r="AC117" i="3"/>
  <c r="B118" i="3"/>
  <c r="C118" i="3"/>
  <c r="D118" i="3"/>
  <c r="E118" i="3"/>
  <c r="F118" i="3"/>
  <c r="G118" i="3"/>
  <c r="H118" i="3"/>
  <c r="I118" i="3"/>
  <c r="J118" i="3"/>
  <c r="K118" i="3"/>
  <c r="L118" i="3"/>
  <c r="M118" i="3"/>
  <c r="N118" i="3"/>
  <c r="O118" i="3"/>
  <c r="P118" i="3"/>
  <c r="Q118" i="3"/>
  <c r="R118" i="3"/>
  <c r="S118" i="3"/>
  <c r="T118" i="3"/>
  <c r="U118" i="3"/>
  <c r="V118" i="3"/>
  <c r="W118" i="3"/>
  <c r="X118" i="3"/>
  <c r="Y118" i="3"/>
  <c r="Z118" i="3"/>
  <c r="AA118" i="3"/>
  <c r="AB118" i="3"/>
  <c r="AC118" i="3"/>
  <c r="B119" i="3"/>
  <c r="C119" i="3"/>
  <c r="D119" i="3"/>
  <c r="E119" i="3"/>
  <c r="F119" i="3"/>
  <c r="G119" i="3"/>
  <c r="H119" i="3"/>
  <c r="I119" i="3"/>
  <c r="J119" i="3"/>
  <c r="K119" i="3"/>
  <c r="L119" i="3"/>
  <c r="M119" i="3"/>
  <c r="N119" i="3"/>
  <c r="O119" i="3"/>
  <c r="P119" i="3"/>
  <c r="Q119" i="3"/>
  <c r="R119" i="3"/>
  <c r="S119" i="3"/>
  <c r="T119" i="3"/>
  <c r="U119" i="3"/>
  <c r="V119" i="3"/>
  <c r="W119" i="3"/>
  <c r="X119" i="3"/>
  <c r="Y119" i="3"/>
  <c r="Z119" i="3"/>
  <c r="AA119" i="3"/>
  <c r="AB119" i="3"/>
  <c r="AC119" i="3"/>
  <c r="B120" i="3"/>
  <c r="C120" i="3"/>
  <c r="D120" i="3"/>
  <c r="E120" i="3"/>
  <c r="F120" i="3"/>
  <c r="G120" i="3"/>
  <c r="H120" i="3"/>
  <c r="I120" i="3"/>
  <c r="J120" i="3"/>
  <c r="K120" i="3"/>
  <c r="L120" i="3"/>
  <c r="M120" i="3"/>
  <c r="N120" i="3"/>
  <c r="O120" i="3"/>
  <c r="P120" i="3"/>
  <c r="Q120" i="3"/>
  <c r="R120" i="3"/>
  <c r="S120" i="3"/>
  <c r="T120" i="3"/>
  <c r="U120" i="3"/>
  <c r="V120" i="3"/>
  <c r="W120" i="3"/>
  <c r="X120" i="3"/>
  <c r="Y120" i="3"/>
  <c r="Z120" i="3"/>
  <c r="AA120" i="3"/>
  <c r="AB120" i="3"/>
  <c r="AC120" i="3"/>
  <c r="B121" i="3"/>
  <c r="C121" i="3"/>
  <c r="D121" i="3"/>
  <c r="E121" i="3"/>
  <c r="F121" i="3"/>
  <c r="G121" i="3"/>
  <c r="H121" i="3"/>
  <c r="I121" i="3"/>
  <c r="J121" i="3"/>
  <c r="K121" i="3"/>
  <c r="L121" i="3"/>
  <c r="M121" i="3"/>
  <c r="N121" i="3"/>
  <c r="O121" i="3"/>
  <c r="P121" i="3"/>
  <c r="Q121" i="3"/>
  <c r="R121" i="3"/>
  <c r="S121" i="3"/>
  <c r="T121" i="3"/>
  <c r="U121" i="3"/>
  <c r="V121" i="3"/>
  <c r="W121" i="3"/>
  <c r="X121" i="3"/>
  <c r="Y121" i="3"/>
  <c r="Z121" i="3"/>
  <c r="AA121" i="3"/>
  <c r="AB121" i="3"/>
  <c r="AC121" i="3"/>
  <c r="B122" i="3"/>
  <c r="D122" i="3"/>
  <c r="E122" i="3"/>
  <c r="F122" i="3"/>
  <c r="G122" i="3"/>
  <c r="H122" i="3"/>
  <c r="I122" i="3"/>
  <c r="J122" i="3"/>
  <c r="K122" i="3"/>
  <c r="L122" i="3"/>
  <c r="M122" i="3"/>
  <c r="N122" i="3"/>
  <c r="O122" i="3"/>
  <c r="P122" i="3"/>
  <c r="Q122" i="3"/>
  <c r="R122" i="3"/>
  <c r="S122" i="3"/>
  <c r="T122" i="3"/>
  <c r="U122" i="3"/>
  <c r="V122" i="3"/>
  <c r="W122" i="3"/>
  <c r="X122" i="3"/>
  <c r="Y122" i="3"/>
  <c r="Z122" i="3"/>
  <c r="AA122" i="3"/>
  <c r="AB122" i="3"/>
  <c r="AC122" i="3"/>
  <c r="B123" i="3"/>
  <c r="C123" i="3"/>
  <c r="D123" i="3"/>
  <c r="E123" i="3"/>
  <c r="F123" i="3"/>
  <c r="G123" i="3"/>
  <c r="H123" i="3"/>
  <c r="I123" i="3"/>
  <c r="J123" i="3"/>
  <c r="K123" i="3"/>
  <c r="L123" i="3"/>
  <c r="M123" i="3"/>
  <c r="N123" i="3"/>
  <c r="O123" i="3"/>
  <c r="P123" i="3"/>
  <c r="Q123" i="3"/>
  <c r="R123" i="3"/>
  <c r="S123" i="3"/>
  <c r="T123" i="3"/>
  <c r="U123" i="3"/>
  <c r="V123" i="3"/>
  <c r="W123" i="3"/>
  <c r="X123" i="3"/>
  <c r="Y123" i="3"/>
  <c r="Z123" i="3"/>
  <c r="AA123" i="3"/>
  <c r="AB123" i="3"/>
  <c r="AC123" i="3"/>
  <c r="B124" i="3"/>
  <c r="C124" i="3"/>
  <c r="D124" i="3"/>
  <c r="E124" i="3"/>
  <c r="F124" i="3"/>
  <c r="G124" i="3"/>
  <c r="H124" i="3"/>
  <c r="I124" i="3"/>
  <c r="J124" i="3"/>
  <c r="K124" i="3"/>
  <c r="L124" i="3"/>
  <c r="M124" i="3"/>
  <c r="N124" i="3"/>
  <c r="O124" i="3"/>
  <c r="P124" i="3"/>
  <c r="Q124" i="3"/>
  <c r="R124" i="3"/>
  <c r="S124" i="3"/>
  <c r="T124" i="3"/>
  <c r="U124" i="3"/>
  <c r="V124" i="3"/>
  <c r="W124" i="3"/>
  <c r="X124" i="3"/>
  <c r="Y124" i="3"/>
  <c r="Z124" i="3"/>
  <c r="AA124" i="3"/>
  <c r="AB124" i="3"/>
  <c r="AC124" i="3"/>
  <c r="B125" i="3"/>
  <c r="C125" i="3"/>
  <c r="D125" i="3"/>
  <c r="E125" i="3"/>
  <c r="F125" i="3"/>
  <c r="G125" i="3"/>
  <c r="H125" i="3"/>
  <c r="I125" i="3"/>
  <c r="J125" i="3"/>
  <c r="K125" i="3"/>
  <c r="L125" i="3"/>
  <c r="M125" i="3"/>
  <c r="N125" i="3"/>
  <c r="O125" i="3"/>
  <c r="P125" i="3"/>
  <c r="Q125" i="3"/>
  <c r="R125" i="3"/>
  <c r="S125" i="3"/>
  <c r="T125" i="3"/>
  <c r="U125" i="3"/>
  <c r="V125" i="3"/>
  <c r="W125" i="3"/>
  <c r="X125" i="3"/>
  <c r="Y125" i="3"/>
  <c r="Z125" i="3"/>
  <c r="AA125" i="3"/>
  <c r="AB125" i="3"/>
  <c r="AC125" i="3"/>
  <c r="B126" i="3"/>
  <c r="C126" i="3"/>
  <c r="D126" i="3"/>
  <c r="E126" i="3"/>
  <c r="F126" i="3"/>
  <c r="G126" i="3"/>
  <c r="H126" i="3"/>
  <c r="I126" i="3"/>
  <c r="J126" i="3"/>
  <c r="K126" i="3"/>
  <c r="L126" i="3"/>
  <c r="M126" i="3"/>
  <c r="N126" i="3"/>
  <c r="O126" i="3"/>
  <c r="P126" i="3"/>
  <c r="Q126" i="3"/>
  <c r="R126" i="3"/>
  <c r="S126" i="3"/>
  <c r="T126" i="3"/>
  <c r="U126" i="3"/>
  <c r="V126" i="3"/>
  <c r="W126" i="3"/>
  <c r="X126" i="3"/>
  <c r="Y126" i="3"/>
  <c r="Z126" i="3"/>
  <c r="AA126" i="3"/>
  <c r="AB126" i="3"/>
  <c r="AC126" i="3"/>
  <c r="B127" i="3"/>
  <c r="C127" i="3"/>
  <c r="D127" i="3"/>
  <c r="E127" i="3"/>
  <c r="F127" i="3"/>
  <c r="G127" i="3"/>
  <c r="H127" i="3"/>
  <c r="I127" i="3"/>
  <c r="J127" i="3"/>
  <c r="K127" i="3"/>
  <c r="L127" i="3"/>
  <c r="M127" i="3"/>
  <c r="N127" i="3"/>
  <c r="O127" i="3"/>
  <c r="P127" i="3"/>
  <c r="Q127" i="3"/>
  <c r="R127" i="3"/>
  <c r="S127" i="3"/>
  <c r="T127" i="3"/>
  <c r="U127" i="3"/>
  <c r="V127" i="3"/>
  <c r="W127" i="3"/>
  <c r="X127" i="3"/>
  <c r="Y127" i="3"/>
  <c r="Z127" i="3"/>
  <c r="AA127" i="3"/>
  <c r="AB127" i="3"/>
  <c r="AC127" i="3"/>
  <c r="B128" i="3"/>
  <c r="C128" i="3"/>
  <c r="D128" i="3"/>
  <c r="E128" i="3"/>
  <c r="F128" i="3"/>
  <c r="G128" i="3"/>
  <c r="H128" i="3"/>
  <c r="I128" i="3"/>
  <c r="J128" i="3"/>
  <c r="K128" i="3"/>
  <c r="L128" i="3"/>
  <c r="M128" i="3"/>
  <c r="N128" i="3"/>
  <c r="O128" i="3"/>
  <c r="P128" i="3"/>
  <c r="Q128" i="3"/>
  <c r="R128" i="3"/>
  <c r="S128" i="3"/>
  <c r="T128" i="3"/>
  <c r="U128" i="3"/>
  <c r="V128" i="3"/>
  <c r="W128" i="3"/>
  <c r="X128" i="3"/>
  <c r="Y128" i="3"/>
  <c r="Z128" i="3"/>
  <c r="AA128" i="3"/>
  <c r="AB128" i="3"/>
  <c r="AC128" i="3"/>
  <c r="B129" i="3"/>
  <c r="C129" i="3"/>
  <c r="D129" i="3"/>
  <c r="E129" i="3"/>
  <c r="F129" i="3"/>
  <c r="G129" i="3"/>
  <c r="H129" i="3"/>
  <c r="I129" i="3"/>
  <c r="J129" i="3"/>
  <c r="K129" i="3"/>
  <c r="L129" i="3"/>
  <c r="M129" i="3"/>
  <c r="N129" i="3"/>
  <c r="O129" i="3"/>
  <c r="P129" i="3"/>
  <c r="Q129" i="3"/>
  <c r="R129" i="3"/>
  <c r="S129" i="3"/>
  <c r="T129" i="3"/>
  <c r="U129" i="3"/>
  <c r="V129" i="3"/>
  <c r="W129" i="3"/>
  <c r="X129" i="3"/>
  <c r="Y129" i="3"/>
  <c r="Z129" i="3"/>
  <c r="AA129" i="3"/>
  <c r="AB129" i="3"/>
  <c r="AC129" i="3"/>
  <c r="B130" i="3"/>
  <c r="C130" i="3"/>
  <c r="D130" i="3"/>
  <c r="E130" i="3"/>
  <c r="F130" i="3"/>
  <c r="G130" i="3"/>
  <c r="H130" i="3"/>
  <c r="I130" i="3"/>
  <c r="J130" i="3"/>
  <c r="K130" i="3"/>
  <c r="L130" i="3"/>
  <c r="M130" i="3"/>
  <c r="N130" i="3"/>
  <c r="O130" i="3"/>
  <c r="P130" i="3"/>
  <c r="Q130" i="3"/>
  <c r="R130" i="3"/>
  <c r="S130" i="3"/>
  <c r="T130" i="3"/>
  <c r="U130" i="3"/>
  <c r="V130" i="3"/>
  <c r="W130" i="3"/>
  <c r="X130" i="3"/>
  <c r="Y130" i="3"/>
  <c r="Z130" i="3"/>
  <c r="AA130" i="3"/>
  <c r="AB130" i="3"/>
  <c r="AC130" i="3"/>
  <c r="B131" i="3"/>
  <c r="C131" i="3"/>
  <c r="D131" i="3"/>
  <c r="E131" i="3"/>
  <c r="F131" i="3"/>
  <c r="G131" i="3"/>
  <c r="H131" i="3"/>
  <c r="I131" i="3"/>
  <c r="J131" i="3"/>
  <c r="K131" i="3"/>
  <c r="L131" i="3"/>
  <c r="M131" i="3"/>
  <c r="N131" i="3"/>
  <c r="O131" i="3"/>
  <c r="P131" i="3"/>
  <c r="Q131" i="3"/>
  <c r="R131" i="3"/>
  <c r="S131" i="3"/>
  <c r="T131" i="3"/>
  <c r="U131" i="3"/>
  <c r="V131" i="3"/>
  <c r="W131" i="3"/>
  <c r="X131" i="3"/>
  <c r="Y131" i="3"/>
  <c r="Z131" i="3"/>
  <c r="AA131" i="3"/>
  <c r="AB131" i="3"/>
  <c r="AC131" i="3"/>
  <c r="B132" i="3"/>
  <c r="C132" i="3"/>
  <c r="D132" i="3"/>
  <c r="E132" i="3"/>
  <c r="F132" i="3"/>
  <c r="G132" i="3"/>
  <c r="H132" i="3"/>
  <c r="I132" i="3"/>
  <c r="J132" i="3"/>
  <c r="K132" i="3"/>
  <c r="L132" i="3"/>
  <c r="M132" i="3"/>
  <c r="N132" i="3"/>
  <c r="O132" i="3"/>
  <c r="P132" i="3"/>
  <c r="Q132" i="3"/>
  <c r="R132" i="3"/>
  <c r="S132" i="3"/>
  <c r="T132" i="3"/>
  <c r="U132" i="3"/>
  <c r="V132" i="3"/>
  <c r="W132" i="3"/>
  <c r="X132" i="3"/>
  <c r="Y132" i="3"/>
  <c r="Z132" i="3"/>
  <c r="AA132" i="3"/>
  <c r="AB132" i="3"/>
  <c r="AC132" i="3"/>
  <c r="B133" i="3"/>
  <c r="C133" i="3"/>
  <c r="D133" i="3"/>
  <c r="E133" i="3"/>
  <c r="F133" i="3"/>
  <c r="G133" i="3"/>
  <c r="H133" i="3"/>
  <c r="I133" i="3"/>
  <c r="J133" i="3"/>
  <c r="K133" i="3"/>
  <c r="L133" i="3"/>
  <c r="M133" i="3"/>
  <c r="N133" i="3"/>
  <c r="O133" i="3"/>
  <c r="P133" i="3"/>
  <c r="Q133" i="3"/>
  <c r="R133" i="3"/>
  <c r="S133" i="3"/>
  <c r="T133" i="3"/>
  <c r="U133" i="3"/>
  <c r="V133" i="3"/>
  <c r="W133" i="3"/>
  <c r="X133" i="3"/>
  <c r="Y133" i="3"/>
  <c r="Z133" i="3"/>
  <c r="AA133" i="3"/>
  <c r="AB133" i="3"/>
  <c r="AC133" i="3"/>
  <c r="B134" i="3"/>
  <c r="C134" i="3"/>
  <c r="D134" i="3"/>
  <c r="E134" i="3"/>
  <c r="F134" i="3"/>
  <c r="G134" i="3"/>
  <c r="H134" i="3"/>
  <c r="I134" i="3"/>
  <c r="J134" i="3"/>
  <c r="K134" i="3"/>
  <c r="L134" i="3"/>
  <c r="M134" i="3"/>
  <c r="N134" i="3"/>
  <c r="O134" i="3"/>
  <c r="P134" i="3"/>
  <c r="Q134" i="3"/>
  <c r="R134" i="3"/>
  <c r="S134" i="3"/>
  <c r="T134" i="3"/>
  <c r="U134" i="3"/>
  <c r="V134" i="3"/>
  <c r="W134" i="3"/>
  <c r="X134" i="3"/>
  <c r="Y134" i="3"/>
  <c r="Z134" i="3"/>
  <c r="AA134" i="3"/>
  <c r="AB134" i="3"/>
  <c r="AC134" i="3"/>
  <c r="B135" i="3"/>
  <c r="C135" i="3"/>
  <c r="D135" i="3"/>
  <c r="E135" i="3"/>
  <c r="F135" i="3"/>
  <c r="G135" i="3"/>
  <c r="H135" i="3"/>
  <c r="I135" i="3"/>
  <c r="J135" i="3"/>
  <c r="K135" i="3"/>
  <c r="L135" i="3"/>
  <c r="M135" i="3"/>
  <c r="N135" i="3"/>
  <c r="O135" i="3"/>
  <c r="P135" i="3"/>
  <c r="Q135" i="3"/>
  <c r="R135" i="3"/>
  <c r="S135" i="3"/>
  <c r="T135" i="3"/>
  <c r="U135" i="3"/>
  <c r="V135" i="3"/>
  <c r="W135" i="3"/>
  <c r="X135" i="3"/>
  <c r="Y135" i="3"/>
  <c r="Z135" i="3"/>
  <c r="AA135" i="3"/>
  <c r="AB135" i="3"/>
  <c r="AC135" i="3"/>
  <c r="B136" i="3"/>
  <c r="C136" i="3"/>
  <c r="D136" i="3"/>
  <c r="E136" i="3"/>
  <c r="F136" i="3"/>
  <c r="G136" i="3"/>
  <c r="H136" i="3"/>
  <c r="I136" i="3"/>
  <c r="J136" i="3"/>
  <c r="K136" i="3"/>
  <c r="L136" i="3"/>
  <c r="M136" i="3"/>
  <c r="N136" i="3"/>
  <c r="O136" i="3"/>
  <c r="P136" i="3"/>
  <c r="Q136" i="3"/>
  <c r="R136" i="3"/>
  <c r="S136" i="3"/>
  <c r="T136" i="3"/>
  <c r="U136" i="3"/>
  <c r="V136" i="3"/>
  <c r="W136" i="3"/>
  <c r="X136" i="3"/>
  <c r="Y136" i="3"/>
  <c r="Z136" i="3"/>
  <c r="AA136" i="3"/>
  <c r="AB136" i="3"/>
  <c r="AC136" i="3"/>
  <c r="B137" i="3"/>
  <c r="C137" i="3"/>
  <c r="D137" i="3"/>
  <c r="E137" i="3"/>
  <c r="F137" i="3"/>
  <c r="G137" i="3"/>
  <c r="H137" i="3"/>
  <c r="I137" i="3"/>
  <c r="J137" i="3"/>
  <c r="K137" i="3"/>
  <c r="L137" i="3"/>
  <c r="M137" i="3"/>
  <c r="N137" i="3"/>
  <c r="O137" i="3"/>
  <c r="P137" i="3"/>
  <c r="Q137" i="3"/>
  <c r="R137" i="3"/>
  <c r="S137" i="3"/>
  <c r="T137" i="3"/>
  <c r="U137" i="3"/>
  <c r="V137" i="3"/>
  <c r="W137" i="3"/>
  <c r="X137" i="3"/>
  <c r="Y137" i="3"/>
  <c r="Z137" i="3"/>
  <c r="AA137" i="3"/>
  <c r="AB137" i="3"/>
  <c r="AC137" i="3"/>
  <c r="B138" i="3"/>
  <c r="C138" i="3"/>
  <c r="D138" i="3"/>
  <c r="E138" i="3"/>
  <c r="F138" i="3"/>
  <c r="G138" i="3"/>
  <c r="H138" i="3"/>
  <c r="I138" i="3"/>
  <c r="J138" i="3"/>
  <c r="K138" i="3"/>
  <c r="L138" i="3"/>
  <c r="M138" i="3"/>
  <c r="N138" i="3"/>
  <c r="O138" i="3"/>
  <c r="P138" i="3"/>
  <c r="Q138" i="3"/>
  <c r="R138" i="3"/>
  <c r="S138" i="3"/>
  <c r="T138" i="3"/>
  <c r="U138" i="3"/>
  <c r="V138" i="3"/>
  <c r="W138" i="3"/>
  <c r="X138" i="3"/>
  <c r="Y138" i="3"/>
  <c r="Z138" i="3"/>
  <c r="AA138" i="3"/>
  <c r="AB138" i="3"/>
  <c r="AC138" i="3"/>
  <c r="B139" i="3"/>
  <c r="C139" i="3"/>
  <c r="D139" i="3"/>
  <c r="E139" i="3"/>
  <c r="F139" i="3"/>
  <c r="G139" i="3"/>
  <c r="H139" i="3"/>
  <c r="I139" i="3"/>
  <c r="J139" i="3"/>
  <c r="K139" i="3"/>
  <c r="L139" i="3"/>
  <c r="M139" i="3"/>
  <c r="N139" i="3"/>
  <c r="O139" i="3"/>
  <c r="P139" i="3"/>
  <c r="Q139" i="3"/>
  <c r="R139" i="3"/>
  <c r="S139" i="3"/>
  <c r="T139" i="3"/>
  <c r="U139" i="3"/>
  <c r="V139" i="3"/>
  <c r="W139" i="3"/>
  <c r="X139" i="3"/>
  <c r="Y139" i="3"/>
  <c r="Z139" i="3"/>
  <c r="AA139" i="3"/>
  <c r="AB139" i="3"/>
  <c r="AC139" i="3"/>
  <c r="B140" i="3"/>
  <c r="C140" i="3"/>
  <c r="D140" i="3"/>
  <c r="E140" i="3"/>
  <c r="F140" i="3"/>
  <c r="G140" i="3"/>
  <c r="H140" i="3"/>
  <c r="I140" i="3"/>
  <c r="J140" i="3"/>
  <c r="K140" i="3"/>
  <c r="L140" i="3"/>
  <c r="M140" i="3"/>
  <c r="N140" i="3"/>
  <c r="O140" i="3"/>
  <c r="P140" i="3"/>
  <c r="Q140" i="3"/>
  <c r="R140" i="3"/>
  <c r="S140" i="3"/>
  <c r="T140" i="3"/>
  <c r="U140" i="3"/>
  <c r="V140" i="3"/>
  <c r="W140" i="3"/>
  <c r="X140" i="3"/>
  <c r="Y140" i="3"/>
  <c r="Z140" i="3"/>
  <c r="AA140" i="3"/>
  <c r="AB140" i="3"/>
  <c r="AC140" i="3"/>
  <c r="B141" i="3"/>
  <c r="C141" i="3"/>
  <c r="D141" i="3"/>
  <c r="E141" i="3"/>
  <c r="F141" i="3"/>
  <c r="G141" i="3"/>
  <c r="H141" i="3"/>
  <c r="I141" i="3"/>
  <c r="J141" i="3"/>
  <c r="K141" i="3"/>
  <c r="L141" i="3"/>
  <c r="M141" i="3"/>
  <c r="N141" i="3"/>
  <c r="O141" i="3"/>
  <c r="P141" i="3"/>
  <c r="Q141" i="3"/>
  <c r="R141" i="3"/>
  <c r="S141" i="3"/>
  <c r="T141" i="3"/>
  <c r="U141" i="3"/>
  <c r="V141" i="3"/>
  <c r="W141" i="3"/>
  <c r="X141" i="3"/>
  <c r="Y141" i="3"/>
  <c r="Z141" i="3"/>
  <c r="AA141" i="3"/>
  <c r="AB141" i="3"/>
  <c r="AC141" i="3"/>
  <c r="B142" i="3"/>
  <c r="C142" i="3"/>
  <c r="D142" i="3"/>
  <c r="E142" i="3"/>
  <c r="F142" i="3"/>
  <c r="G142" i="3"/>
  <c r="H142" i="3"/>
  <c r="I142" i="3"/>
  <c r="J142" i="3"/>
  <c r="K142" i="3"/>
  <c r="L142" i="3"/>
  <c r="M142" i="3"/>
  <c r="N142" i="3"/>
  <c r="O142" i="3"/>
  <c r="P142" i="3"/>
  <c r="Q142" i="3"/>
  <c r="R142" i="3"/>
  <c r="S142" i="3"/>
  <c r="T142" i="3"/>
  <c r="U142" i="3"/>
  <c r="V142" i="3"/>
  <c r="W142" i="3"/>
  <c r="X142" i="3"/>
  <c r="Y142" i="3"/>
  <c r="Z142" i="3"/>
  <c r="AA142" i="3"/>
  <c r="AB142" i="3"/>
  <c r="AC142" i="3"/>
  <c r="B143" i="3"/>
  <c r="C143" i="3"/>
  <c r="D143" i="3"/>
  <c r="E143" i="3"/>
  <c r="F143" i="3"/>
  <c r="G143" i="3"/>
  <c r="H143" i="3"/>
  <c r="I143" i="3"/>
  <c r="J143" i="3"/>
  <c r="K143" i="3"/>
  <c r="L143" i="3"/>
  <c r="M143" i="3"/>
  <c r="N143" i="3"/>
  <c r="O143" i="3"/>
  <c r="P143" i="3"/>
  <c r="Q143" i="3"/>
  <c r="R143" i="3"/>
  <c r="S143" i="3"/>
  <c r="T143" i="3"/>
  <c r="U143" i="3"/>
  <c r="V143" i="3"/>
  <c r="W143" i="3"/>
  <c r="X143" i="3"/>
  <c r="Y143" i="3"/>
  <c r="Z143" i="3"/>
  <c r="AA143" i="3"/>
  <c r="AB143" i="3"/>
  <c r="AC143" i="3"/>
  <c r="B144" i="3"/>
  <c r="C144" i="3"/>
  <c r="D144" i="3"/>
  <c r="E144" i="3"/>
  <c r="F144" i="3"/>
  <c r="G144" i="3"/>
  <c r="H144" i="3"/>
  <c r="I144" i="3"/>
  <c r="J144" i="3"/>
  <c r="K144" i="3"/>
  <c r="L144" i="3"/>
  <c r="M144" i="3"/>
  <c r="N144" i="3"/>
  <c r="O144" i="3"/>
  <c r="P144" i="3"/>
  <c r="Q144" i="3"/>
  <c r="R144" i="3"/>
  <c r="S144" i="3"/>
  <c r="T144" i="3"/>
  <c r="U144" i="3"/>
  <c r="V144" i="3"/>
  <c r="W144" i="3"/>
  <c r="X144" i="3"/>
  <c r="Y144" i="3"/>
  <c r="Z144" i="3"/>
  <c r="AA144" i="3"/>
  <c r="AB144" i="3"/>
  <c r="AC144" i="3"/>
  <c r="B145" i="3"/>
  <c r="C145" i="3"/>
  <c r="D145" i="3"/>
  <c r="E145" i="3"/>
  <c r="F145" i="3"/>
  <c r="G145" i="3"/>
  <c r="H145" i="3"/>
  <c r="I145" i="3"/>
  <c r="J145" i="3"/>
  <c r="K145" i="3"/>
  <c r="L145" i="3"/>
  <c r="M145" i="3"/>
  <c r="N145" i="3"/>
  <c r="O145" i="3"/>
  <c r="P145" i="3"/>
  <c r="Q145" i="3"/>
  <c r="R145" i="3"/>
  <c r="S145" i="3"/>
  <c r="T145" i="3"/>
  <c r="U145" i="3"/>
  <c r="V145" i="3"/>
  <c r="W145" i="3"/>
  <c r="X145" i="3"/>
  <c r="Y145" i="3"/>
  <c r="Z145" i="3"/>
  <c r="AA145" i="3"/>
  <c r="AB145" i="3"/>
  <c r="AC145" i="3"/>
  <c r="B146" i="3"/>
  <c r="C146" i="3"/>
  <c r="D146" i="3"/>
  <c r="E146" i="3"/>
  <c r="F146" i="3"/>
  <c r="G146" i="3"/>
  <c r="H146" i="3"/>
  <c r="I146" i="3"/>
  <c r="J146" i="3"/>
  <c r="K146" i="3"/>
  <c r="L146" i="3"/>
  <c r="M146" i="3"/>
  <c r="N146" i="3"/>
  <c r="O146" i="3"/>
  <c r="P146" i="3"/>
  <c r="Q146" i="3"/>
  <c r="R146" i="3"/>
  <c r="S146" i="3"/>
  <c r="T146" i="3"/>
  <c r="U146" i="3"/>
  <c r="V146" i="3"/>
  <c r="W146" i="3"/>
  <c r="X146" i="3"/>
  <c r="Y146" i="3"/>
  <c r="Z146" i="3"/>
  <c r="AA146" i="3"/>
  <c r="AB146" i="3"/>
  <c r="AC146" i="3"/>
  <c r="B147" i="3"/>
  <c r="C147" i="3"/>
  <c r="D147" i="3"/>
  <c r="E147" i="3"/>
  <c r="F147" i="3"/>
  <c r="G147" i="3"/>
  <c r="H147" i="3"/>
  <c r="I147" i="3"/>
  <c r="J147" i="3"/>
  <c r="K147" i="3"/>
  <c r="L147" i="3"/>
  <c r="M147" i="3"/>
  <c r="N147" i="3"/>
  <c r="O147" i="3"/>
  <c r="P147" i="3"/>
  <c r="Q147" i="3"/>
  <c r="R147" i="3"/>
  <c r="S147" i="3"/>
  <c r="T147" i="3"/>
  <c r="U147" i="3"/>
  <c r="V147" i="3"/>
  <c r="W147" i="3"/>
  <c r="X147" i="3"/>
  <c r="Y147" i="3"/>
  <c r="Z147" i="3"/>
  <c r="AA147" i="3"/>
  <c r="AB147" i="3"/>
  <c r="AC147" i="3"/>
  <c r="B148" i="3"/>
  <c r="C148" i="3"/>
  <c r="D148" i="3"/>
  <c r="E148" i="3"/>
  <c r="F148" i="3"/>
  <c r="G148" i="3"/>
  <c r="H148" i="3"/>
  <c r="I148" i="3"/>
  <c r="J148" i="3"/>
  <c r="K148" i="3"/>
  <c r="L148" i="3"/>
  <c r="M148" i="3"/>
  <c r="N148" i="3"/>
  <c r="O148" i="3"/>
  <c r="P148" i="3"/>
  <c r="Q148" i="3"/>
  <c r="R148" i="3"/>
  <c r="S148" i="3"/>
  <c r="T148" i="3"/>
  <c r="U148" i="3"/>
  <c r="V148" i="3"/>
  <c r="W148" i="3"/>
  <c r="X148" i="3"/>
  <c r="Y148" i="3"/>
  <c r="Z148" i="3"/>
  <c r="AA148" i="3"/>
  <c r="AB148" i="3"/>
  <c r="AC148" i="3"/>
  <c r="B149" i="3"/>
  <c r="C149" i="3"/>
  <c r="D149" i="3"/>
  <c r="E149" i="3"/>
  <c r="F149" i="3"/>
  <c r="G149" i="3"/>
  <c r="H149" i="3"/>
  <c r="I149" i="3"/>
  <c r="J149" i="3"/>
  <c r="K149" i="3"/>
  <c r="L149" i="3"/>
  <c r="M149" i="3"/>
  <c r="N149" i="3"/>
  <c r="O149" i="3"/>
  <c r="P149" i="3"/>
  <c r="Q149" i="3"/>
  <c r="R149" i="3"/>
  <c r="S149" i="3"/>
  <c r="T149" i="3"/>
  <c r="U149" i="3"/>
  <c r="V149" i="3"/>
  <c r="W149" i="3"/>
  <c r="X149" i="3"/>
  <c r="Y149" i="3"/>
  <c r="Z149" i="3"/>
  <c r="AA149" i="3"/>
  <c r="AB149" i="3"/>
  <c r="AC149" i="3"/>
  <c r="B150" i="3"/>
  <c r="C150" i="3"/>
  <c r="D150" i="3"/>
  <c r="E150" i="3"/>
  <c r="F150" i="3"/>
  <c r="G150" i="3"/>
  <c r="H150" i="3"/>
  <c r="I150" i="3"/>
  <c r="J150" i="3"/>
  <c r="K150" i="3"/>
  <c r="L150" i="3"/>
  <c r="M150" i="3"/>
  <c r="N150" i="3"/>
  <c r="O150" i="3"/>
  <c r="P150" i="3"/>
  <c r="Q150" i="3"/>
  <c r="R150" i="3"/>
  <c r="S150" i="3"/>
  <c r="T150" i="3"/>
  <c r="U150" i="3"/>
  <c r="V150" i="3"/>
  <c r="W150" i="3"/>
  <c r="X150" i="3"/>
  <c r="Y150" i="3"/>
  <c r="Z150" i="3"/>
  <c r="AA150" i="3"/>
  <c r="AB150" i="3"/>
  <c r="AC150" i="3"/>
  <c r="B151" i="3"/>
  <c r="C151" i="3"/>
  <c r="D151" i="3"/>
  <c r="E151" i="3"/>
  <c r="F151" i="3"/>
  <c r="G151" i="3"/>
  <c r="H151" i="3"/>
  <c r="I151" i="3"/>
  <c r="J151" i="3"/>
  <c r="K151" i="3"/>
  <c r="L151" i="3"/>
  <c r="M151" i="3"/>
  <c r="N151" i="3"/>
  <c r="O151" i="3"/>
  <c r="P151" i="3"/>
  <c r="Q151" i="3"/>
  <c r="R151" i="3"/>
  <c r="S151" i="3"/>
  <c r="T151" i="3"/>
  <c r="U151" i="3"/>
  <c r="V151" i="3"/>
  <c r="W151" i="3"/>
  <c r="X151" i="3"/>
  <c r="Y151" i="3"/>
  <c r="Z151" i="3"/>
  <c r="AA151" i="3"/>
  <c r="AB151" i="3"/>
  <c r="AC151" i="3"/>
  <c r="B152" i="3"/>
  <c r="C152" i="3"/>
  <c r="D152" i="3"/>
  <c r="E152" i="3"/>
  <c r="F152" i="3"/>
  <c r="G152" i="3"/>
  <c r="H152" i="3"/>
  <c r="I152" i="3"/>
  <c r="J152" i="3"/>
  <c r="K152" i="3"/>
  <c r="L152" i="3"/>
  <c r="M152" i="3"/>
  <c r="N152" i="3"/>
  <c r="O152" i="3"/>
  <c r="P152" i="3"/>
  <c r="Q152" i="3"/>
  <c r="R152" i="3"/>
  <c r="S152" i="3"/>
  <c r="T152" i="3"/>
  <c r="U152" i="3"/>
  <c r="V152" i="3"/>
  <c r="W152" i="3"/>
  <c r="X152" i="3"/>
  <c r="Y152" i="3"/>
  <c r="Z152" i="3"/>
  <c r="AA152" i="3"/>
  <c r="AB152" i="3"/>
  <c r="AC152" i="3"/>
  <c r="B153" i="3"/>
  <c r="D153" i="3"/>
  <c r="E153" i="3"/>
  <c r="F153" i="3"/>
  <c r="G153" i="3"/>
  <c r="H153" i="3"/>
  <c r="I153" i="3"/>
  <c r="J153" i="3"/>
  <c r="K153" i="3"/>
  <c r="L153" i="3"/>
  <c r="M153" i="3"/>
  <c r="N153" i="3"/>
  <c r="O153" i="3"/>
  <c r="P153" i="3"/>
  <c r="Q153" i="3"/>
  <c r="R153" i="3"/>
  <c r="S153" i="3"/>
  <c r="T153" i="3"/>
  <c r="U153" i="3"/>
  <c r="V153" i="3"/>
  <c r="W153" i="3"/>
  <c r="X153" i="3"/>
  <c r="Y153" i="3"/>
  <c r="Z153" i="3"/>
  <c r="AA153" i="3"/>
  <c r="AB153" i="3"/>
  <c r="AC153" i="3"/>
  <c r="B154" i="3"/>
  <c r="C154" i="3"/>
  <c r="D154" i="3"/>
  <c r="E154" i="3"/>
  <c r="F154" i="3"/>
  <c r="G154" i="3"/>
  <c r="H154" i="3"/>
  <c r="I154" i="3"/>
  <c r="J154" i="3"/>
  <c r="K154" i="3"/>
  <c r="L154" i="3"/>
  <c r="M154" i="3"/>
  <c r="N154" i="3"/>
  <c r="O154" i="3"/>
  <c r="P154" i="3"/>
  <c r="Q154" i="3"/>
  <c r="R154" i="3"/>
  <c r="S154" i="3"/>
  <c r="T154" i="3"/>
  <c r="U154" i="3"/>
  <c r="V154" i="3"/>
  <c r="W154" i="3"/>
  <c r="X154" i="3"/>
  <c r="Y154" i="3"/>
  <c r="Z154" i="3"/>
  <c r="AA154" i="3"/>
  <c r="AB154" i="3"/>
  <c r="AC154" i="3"/>
  <c r="B155" i="3"/>
  <c r="D155" i="3"/>
  <c r="E155" i="3"/>
  <c r="F155" i="3"/>
  <c r="G155" i="3"/>
  <c r="H155" i="3"/>
  <c r="I155" i="3"/>
  <c r="J155" i="3"/>
  <c r="K155" i="3"/>
  <c r="L155" i="3"/>
  <c r="M155" i="3"/>
  <c r="N155" i="3"/>
  <c r="O155" i="3"/>
  <c r="P155" i="3"/>
  <c r="Q155" i="3"/>
  <c r="R155" i="3"/>
  <c r="S155" i="3"/>
  <c r="T155" i="3"/>
  <c r="U155" i="3"/>
  <c r="V155" i="3"/>
  <c r="W155" i="3"/>
  <c r="X155" i="3"/>
  <c r="Y155" i="3"/>
  <c r="Z155" i="3"/>
  <c r="AA155" i="3"/>
  <c r="AB155" i="3"/>
  <c r="AC155" i="3"/>
  <c r="B156" i="3"/>
  <c r="C156" i="3"/>
  <c r="D156" i="3"/>
  <c r="E156" i="3"/>
  <c r="F156" i="3"/>
  <c r="G156" i="3"/>
  <c r="H156" i="3"/>
  <c r="I156" i="3"/>
  <c r="J156" i="3"/>
  <c r="K156" i="3"/>
  <c r="L156" i="3"/>
  <c r="M156" i="3"/>
  <c r="N156" i="3"/>
  <c r="O156" i="3"/>
  <c r="P156" i="3"/>
  <c r="Q156" i="3"/>
  <c r="R156" i="3"/>
  <c r="S156" i="3"/>
  <c r="T156" i="3"/>
  <c r="U156" i="3"/>
  <c r="V156" i="3"/>
  <c r="W156" i="3"/>
  <c r="X156" i="3"/>
  <c r="Y156" i="3"/>
  <c r="Z156" i="3"/>
  <c r="AA156" i="3"/>
  <c r="AB156" i="3"/>
  <c r="AC156" i="3"/>
  <c r="B157" i="3"/>
  <c r="D157" i="3"/>
  <c r="E157" i="3"/>
  <c r="F157" i="3"/>
  <c r="G157" i="3"/>
  <c r="H157" i="3"/>
  <c r="I157" i="3"/>
  <c r="J157" i="3"/>
  <c r="K157" i="3"/>
  <c r="L157" i="3"/>
  <c r="M157" i="3"/>
  <c r="N157" i="3"/>
  <c r="O157" i="3"/>
  <c r="P157" i="3"/>
  <c r="Q157" i="3"/>
  <c r="R157" i="3"/>
  <c r="S157" i="3"/>
  <c r="T157" i="3"/>
  <c r="U157" i="3"/>
  <c r="V157" i="3"/>
  <c r="W157" i="3"/>
  <c r="X157" i="3"/>
  <c r="Y157" i="3"/>
  <c r="Z157" i="3"/>
  <c r="AA157" i="3"/>
  <c r="AB157" i="3"/>
  <c r="AC157" i="3"/>
  <c r="B158" i="3"/>
  <c r="C158" i="3"/>
  <c r="D158" i="3"/>
  <c r="E158" i="3"/>
  <c r="F158" i="3"/>
  <c r="G158" i="3"/>
  <c r="H158" i="3"/>
  <c r="I158" i="3"/>
  <c r="J158" i="3"/>
  <c r="K158" i="3"/>
  <c r="L158" i="3"/>
  <c r="M158" i="3"/>
  <c r="N158" i="3"/>
  <c r="O158" i="3"/>
  <c r="P158" i="3"/>
  <c r="Q158" i="3"/>
  <c r="R158" i="3"/>
  <c r="S158" i="3"/>
  <c r="T158" i="3"/>
  <c r="U158" i="3"/>
  <c r="V158" i="3"/>
  <c r="W158" i="3"/>
  <c r="X158" i="3"/>
  <c r="Y158" i="3"/>
  <c r="Z158" i="3"/>
  <c r="AA158" i="3"/>
  <c r="AB158" i="3"/>
  <c r="AC158" i="3"/>
  <c r="B159" i="3"/>
  <c r="C159" i="3"/>
  <c r="D159" i="3"/>
  <c r="E159" i="3"/>
  <c r="F159" i="3"/>
  <c r="G159" i="3"/>
  <c r="H159" i="3"/>
  <c r="I159" i="3"/>
  <c r="J159" i="3"/>
  <c r="K159" i="3"/>
  <c r="L159" i="3"/>
  <c r="M159" i="3"/>
  <c r="N159" i="3"/>
  <c r="O159" i="3"/>
  <c r="P159" i="3"/>
  <c r="Q159" i="3"/>
  <c r="R159" i="3"/>
  <c r="S159" i="3"/>
  <c r="T159" i="3"/>
  <c r="U159" i="3"/>
  <c r="V159" i="3"/>
  <c r="W159" i="3"/>
  <c r="X159" i="3"/>
  <c r="Y159" i="3"/>
  <c r="Z159" i="3"/>
  <c r="AA159" i="3"/>
  <c r="AB159" i="3"/>
  <c r="AC159" i="3"/>
  <c r="B160" i="3"/>
  <c r="C160" i="3"/>
  <c r="D160" i="3"/>
  <c r="E160" i="3"/>
  <c r="F160" i="3"/>
  <c r="G160" i="3"/>
  <c r="H160" i="3"/>
  <c r="I160" i="3"/>
  <c r="J160" i="3"/>
  <c r="K160" i="3"/>
  <c r="L160" i="3"/>
  <c r="M160" i="3"/>
  <c r="N160" i="3"/>
  <c r="O160" i="3"/>
  <c r="P160" i="3"/>
  <c r="Q160" i="3"/>
  <c r="R160" i="3"/>
  <c r="S160" i="3"/>
  <c r="T160" i="3"/>
  <c r="U160" i="3"/>
  <c r="V160" i="3"/>
  <c r="W160" i="3"/>
  <c r="X160" i="3"/>
  <c r="Y160" i="3"/>
  <c r="Z160" i="3"/>
  <c r="AA160" i="3"/>
  <c r="AB160" i="3"/>
  <c r="AC160" i="3"/>
  <c r="B161" i="3"/>
  <c r="C161" i="3"/>
  <c r="D161" i="3"/>
  <c r="E161" i="3"/>
  <c r="F161" i="3"/>
  <c r="G161" i="3"/>
  <c r="H161" i="3"/>
  <c r="I161" i="3"/>
  <c r="J161" i="3"/>
  <c r="K161" i="3"/>
  <c r="L161" i="3"/>
  <c r="M161" i="3"/>
  <c r="N161" i="3"/>
  <c r="O161" i="3"/>
  <c r="P161" i="3"/>
  <c r="Q161" i="3"/>
  <c r="R161" i="3"/>
  <c r="S161" i="3"/>
  <c r="T161" i="3"/>
  <c r="U161" i="3"/>
  <c r="V161" i="3"/>
  <c r="W161" i="3"/>
  <c r="X161" i="3"/>
  <c r="Y161" i="3"/>
  <c r="Z161" i="3"/>
  <c r="AA161" i="3"/>
  <c r="AB161" i="3"/>
  <c r="AC161" i="3"/>
  <c r="B162" i="3"/>
  <c r="C162" i="3"/>
  <c r="D162" i="3"/>
  <c r="E162" i="3"/>
  <c r="F162" i="3"/>
  <c r="G162" i="3"/>
  <c r="H162" i="3"/>
  <c r="I162" i="3"/>
  <c r="J162" i="3"/>
  <c r="K162" i="3"/>
  <c r="L162" i="3"/>
  <c r="M162" i="3"/>
  <c r="N162" i="3"/>
  <c r="O162" i="3"/>
  <c r="P162" i="3"/>
  <c r="Q162" i="3"/>
  <c r="R162" i="3"/>
  <c r="S162" i="3"/>
  <c r="T162" i="3"/>
  <c r="U162" i="3"/>
  <c r="V162" i="3"/>
  <c r="W162" i="3"/>
  <c r="X162" i="3"/>
  <c r="Y162" i="3"/>
  <c r="Z162" i="3"/>
  <c r="AA162" i="3"/>
  <c r="AB162" i="3"/>
  <c r="AC162" i="3"/>
  <c r="B163" i="3"/>
  <c r="C163" i="3"/>
  <c r="D163" i="3"/>
  <c r="E163" i="3"/>
  <c r="F163" i="3"/>
  <c r="G163" i="3"/>
  <c r="H163" i="3"/>
  <c r="I163" i="3"/>
  <c r="J163" i="3"/>
  <c r="K163" i="3"/>
  <c r="L163" i="3"/>
  <c r="M163" i="3"/>
  <c r="N163" i="3"/>
  <c r="O163" i="3"/>
  <c r="P163" i="3"/>
  <c r="Q163" i="3"/>
  <c r="R163" i="3"/>
  <c r="S163" i="3"/>
  <c r="T163" i="3"/>
  <c r="U163" i="3"/>
  <c r="V163" i="3"/>
  <c r="W163" i="3"/>
  <c r="X163" i="3"/>
  <c r="Y163" i="3"/>
  <c r="Z163" i="3"/>
  <c r="AA163" i="3"/>
  <c r="AB163" i="3"/>
  <c r="AC163" i="3"/>
  <c r="B164" i="3"/>
  <c r="C164" i="3"/>
  <c r="D164" i="3"/>
  <c r="E164" i="3"/>
  <c r="F164" i="3"/>
  <c r="G164" i="3"/>
  <c r="H164" i="3"/>
  <c r="I164" i="3"/>
  <c r="J164" i="3"/>
  <c r="K164" i="3"/>
  <c r="L164" i="3"/>
  <c r="M164" i="3"/>
  <c r="N164" i="3"/>
  <c r="O164" i="3"/>
  <c r="P164" i="3"/>
  <c r="Q164" i="3"/>
  <c r="R164" i="3"/>
  <c r="S164" i="3"/>
  <c r="T164" i="3"/>
  <c r="U164" i="3"/>
  <c r="V164" i="3"/>
  <c r="W164" i="3"/>
  <c r="X164" i="3"/>
  <c r="Y164" i="3"/>
  <c r="Z164" i="3"/>
  <c r="AA164" i="3"/>
  <c r="AB164" i="3"/>
  <c r="AC164" i="3"/>
  <c r="B165" i="3"/>
  <c r="C165" i="3"/>
  <c r="D165" i="3"/>
  <c r="E165" i="3"/>
  <c r="F165" i="3"/>
  <c r="G165" i="3"/>
  <c r="H165" i="3"/>
  <c r="I165" i="3"/>
  <c r="J165" i="3"/>
  <c r="K165" i="3"/>
  <c r="L165" i="3"/>
  <c r="M165" i="3"/>
  <c r="N165" i="3"/>
  <c r="O165" i="3"/>
  <c r="P165" i="3"/>
  <c r="Q165" i="3"/>
  <c r="R165" i="3"/>
  <c r="S165" i="3"/>
  <c r="T165" i="3"/>
  <c r="U165" i="3"/>
  <c r="V165" i="3"/>
  <c r="W165" i="3"/>
  <c r="X165" i="3"/>
  <c r="Y165" i="3"/>
  <c r="Z165" i="3"/>
  <c r="AA165" i="3"/>
  <c r="AB165" i="3"/>
  <c r="AC165" i="3"/>
  <c r="B166" i="3"/>
  <c r="C166" i="3"/>
  <c r="D166" i="3"/>
  <c r="E166" i="3"/>
  <c r="F166" i="3"/>
  <c r="G166" i="3"/>
  <c r="H166" i="3"/>
  <c r="I166" i="3"/>
  <c r="J166" i="3"/>
  <c r="K166" i="3"/>
  <c r="L166" i="3"/>
  <c r="M166" i="3"/>
  <c r="N166" i="3"/>
  <c r="O166" i="3"/>
  <c r="P166" i="3"/>
  <c r="Q166" i="3"/>
  <c r="R166" i="3"/>
  <c r="S166" i="3"/>
  <c r="T166" i="3"/>
  <c r="U166" i="3"/>
  <c r="V166" i="3"/>
  <c r="W166" i="3"/>
  <c r="X166" i="3"/>
  <c r="Y166" i="3"/>
  <c r="Z166" i="3"/>
  <c r="AA166" i="3"/>
  <c r="AB166" i="3"/>
  <c r="AC166" i="3"/>
  <c r="B167" i="3"/>
  <c r="C167" i="3"/>
  <c r="D167" i="3"/>
  <c r="E167" i="3"/>
  <c r="F167" i="3"/>
  <c r="G167" i="3"/>
  <c r="H167" i="3"/>
  <c r="I167" i="3"/>
  <c r="J167" i="3"/>
  <c r="K167" i="3"/>
  <c r="L167" i="3"/>
  <c r="M167" i="3"/>
  <c r="N167" i="3"/>
  <c r="O167" i="3"/>
  <c r="P167" i="3"/>
  <c r="Q167" i="3"/>
  <c r="R167" i="3"/>
  <c r="S167" i="3"/>
  <c r="T167" i="3"/>
  <c r="U167" i="3"/>
  <c r="V167" i="3"/>
  <c r="W167" i="3"/>
  <c r="X167" i="3"/>
  <c r="Y167" i="3"/>
  <c r="Z167" i="3"/>
  <c r="AA167" i="3"/>
  <c r="AB167" i="3"/>
  <c r="AC167" i="3"/>
  <c r="B168" i="3"/>
  <c r="C168"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B169" i="3"/>
  <c r="C169"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B170" i="3"/>
  <c r="C170" i="3"/>
  <c r="D170" i="3"/>
  <c r="E170" i="3"/>
  <c r="F170" i="3"/>
  <c r="G170" i="3"/>
  <c r="H170" i="3"/>
  <c r="I170" i="3"/>
  <c r="J170" i="3"/>
  <c r="K170" i="3"/>
  <c r="L170" i="3"/>
  <c r="M170" i="3"/>
  <c r="N170" i="3"/>
  <c r="O170" i="3"/>
  <c r="P170" i="3"/>
  <c r="Q170" i="3"/>
  <c r="R170" i="3"/>
  <c r="S170" i="3"/>
  <c r="T170" i="3"/>
  <c r="U170" i="3"/>
  <c r="V170" i="3"/>
  <c r="W170" i="3"/>
  <c r="X170" i="3"/>
  <c r="Y170" i="3"/>
  <c r="Z170" i="3"/>
  <c r="AA170" i="3"/>
  <c r="AB170" i="3"/>
  <c r="AC170" i="3"/>
  <c r="B171" i="3"/>
  <c r="C171" i="3"/>
  <c r="D171" i="3"/>
  <c r="E171" i="3"/>
  <c r="F171" i="3"/>
  <c r="G171" i="3"/>
  <c r="H171" i="3"/>
  <c r="I171" i="3"/>
  <c r="J171" i="3"/>
  <c r="K171" i="3"/>
  <c r="L171" i="3"/>
  <c r="M171" i="3"/>
  <c r="N171" i="3"/>
  <c r="O171" i="3"/>
  <c r="P171" i="3"/>
  <c r="Q171" i="3"/>
  <c r="R171" i="3"/>
  <c r="S171" i="3"/>
  <c r="T171" i="3"/>
  <c r="U171" i="3"/>
  <c r="V171" i="3"/>
  <c r="W171" i="3"/>
  <c r="X171" i="3"/>
  <c r="Y171" i="3"/>
  <c r="Z171" i="3"/>
  <c r="AA171" i="3"/>
  <c r="AB171" i="3"/>
  <c r="AC171" i="3"/>
  <c r="B172" i="3"/>
  <c r="C172" i="3"/>
  <c r="D172" i="3"/>
  <c r="E172" i="3"/>
  <c r="F172" i="3"/>
  <c r="G172" i="3"/>
  <c r="H172" i="3"/>
  <c r="I172" i="3"/>
  <c r="J172" i="3"/>
  <c r="K172" i="3"/>
  <c r="L172" i="3"/>
  <c r="M172" i="3"/>
  <c r="N172" i="3"/>
  <c r="O172" i="3"/>
  <c r="P172" i="3"/>
  <c r="Q172" i="3"/>
  <c r="R172" i="3"/>
  <c r="S172" i="3"/>
  <c r="T172" i="3"/>
  <c r="U172" i="3"/>
  <c r="V172" i="3"/>
  <c r="W172" i="3"/>
  <c r="X172" i="3"/>
  <c r="Y172" i="3"/>
  <c r="Z172" i="3"/>
  <c r="AA172" i="3"/>
  <c r="AB172" i="3"/>
  <c r="AC172" i="3"/>
  <c r="B173" i="3"/>
  <c r="C173" i="3"/>
  <c r="D173" i="3"/>
  <c r="E173" i="3"/>
  <c r="F173" i="3"/>
  <c r="G173" i="3"/>
  <c r="H173" i="3"/>
  <c r="I173" i="3"/>
  <c r="J173" i="3"/>
  <c r="K173" i="3"/>
  <c r="L173" i="3"/>
  <c r="M173" i="3"/>
  <c r="N173" i="3"/>
  <c r="O173" i="3"/>
  <c r="P173" i="3"/>
  <c r="Q173" i="3"/>
  <c r="R173" i="3"/>
  <c r="S173" i="3"/>
  <c r="T173" i="3"/>
  <c r="U173" i="3"/>
  <c r="V173" i="3"/>
  <c r="W173" i="3"/>
  <c r="X173" i="3"/>
  <c r="Y173" i="3"/>
  <c r="Z173" i="3"/>
  <c r="AA173" i="3"/>
  <c r="AB173" i="3"/>
  <c r="AC173" i="3"/>
  <c r="B174" i="3"/>
  <c r="C174" i="3"/>
  <c r="D174" i="3"/>
  <c r="E174" i="3"/>
  <c r="F174" i="3"/>
  <c r="G174" i="3"/>
  <c r="H174" i="3"/>
  <c r="I174" i="3"/>
  <c r="J174" i="3"/>
  <c r="K174" i="3"/>
  <c r="L174" i="3"/>
  <c r="M174" i="3"/>
  <c r="N174" i="3"/>
  <c r="O174" i="3"/>
  <c r="P174" i="3"/>
  <c r="Q174" i="3"/>
  <c r="R174" i="3"/>
  <c r="S174" i="3"/>
  <c r="T174" i="3"/>
  <c r="U174" i="3"/>
  <c r="V174" i="3"/>
  <c r="W174" i="3"/>
  <c r="X174" i="3"/>
  <c r="Y174" i="3"/>
  <c r="Z174" i="3"/>
  <c r="AA174" i="3"/>
  <c r="AB174" i="3"/>
  <c r="AC174" i="3"/>
  <c r="B175" i="3"/>
  <c r="C175" i="3"/>
  <c r="D175" i="3"/>
  <c r="E175" i="3"/>
  <c r="F175" i="3"/>
  <c r="G175" i="3"/>
  <c r="H175" i="3"/>
  <c r="I175" i="3"/>
  <c r="J175" i="3"/>
  <c r="K175" i="3"/>
  <c r="L175" i="3"/>
  <c r="M175" i="3"/>
  <c r="N175" i="3"/>
  <c r="O175" i="3"/>
  <c r="P175" i="3"/>
  <c r="Q175" i="3"/>
  <c r="R175" i="3"/>
  <c r="S175" i="3"/>
  <c r="T175" i="3"/>
  <c r="U175" i="3"/>
  <c r="V175" i="3"/>
  <c r="W175" i="3"/>
  <c r="X175" i="3"/>
  <c r="Y175" i="3"/>
  <c r="Z175" i="3"/>
  <c r="AA175" i="3"/>
  <c r="AB175" i="3"/>
  <c r="AC175" i="3"/>
  <c r="B176" i="3"/>
  <c r="C176" i="3"/>
  <c r="D176" i="3"/>
  <c r="E176" i="3"/>
  <c r="F176" i="3"/>
  <c r="G176" i="3"/>
  <c r="H176" i="3"/>
  <c r="I176" i="3"/>
  <c r="J176" i="3"/>
  <c r="K176" i="3"/>
  <c r="L176" i="3"/>
  <c r="M176" i="3"/>
  <c r="N176" i="3"/>
  <c r="O176" i="3"/>
  <c r="P176" i="3"/>
  <c r="Q176" i="3"/>
  <c r="R176" i="3"/>
  <c r="S176" i="3"/>
  <c r="T176" i="3"/>
  <c r="U176" i="3"/>
  <c r="V176" i="3"/>
  <c r="W176" i="3"/>
  <c r="X176" i="3"/>
  <c r="Y176" i="3"/>
  <c r="Z176" i="3"/>
  <c r="AA176" i="3"/>
  <c r="AB176" i="3"/>
  <c r="AC176" i="3"/>
  <c r="B177" i="3"/>
  <c r="C177" i="3"/>
  <c r="D177" i="3"/>
  <c r="E177" i="3"/>
  <c r="F177" i="3"/>
  <c r="G177" i="3"/>
  <c r="H177" i="3"/>
  <c r="I177" i="3"/>
  <c r="J177" i="3"/>
  <c r="K177" i="3"/>
  <c r="L177" i="3"/>
  <c r="M177" i="3"/>
  <c r="N177" i="3"/>
  <c r="O177" i="3"/>
  <c r="P177" i="3"/>
  <c r="Q177" i="3"/>
  <c r="R177" i="3"/>
  <c r="S177" i="3"/>
  <c r="T177" i="3"/>
  <c r="U177" i="3"/>
  <c r="V177" i="3"/>
  <c r="W177" i="3"/>
  <c r="X177" i="3"/>
  <c r="Y177" i="3"/>
  <c r="Z177" i="3"/>
  <c r="AA177" i="3"/>
  <c r="AB177" i="3"/>
  <c r="AC177" i="3"/>
  <c r="B178" i="3"/>
  <c r="C178" i="3"/>
  <c r="D178" i="3"/>
  <c r="E178" i="3"/>
  <c r="F178" i="3"/>
  <c r="G178" i="3"/>
  <c r="H178" i="3"/>
  <c r="I178" i="3"/>
  <c r="J178" i="3"/>
  <c r="K178" i="3"/>
  <c r="L178" i="3"/>
  <c r="M178" i="3"/>
  <c r="N178" i="3"/>
  <c r="O178" i="3"/>
  <c r="P178" i="3"/>
  <c r="Q178" i="3"/>
  <c r="R178" i="3"/>
  <c r="S178" i="3"/>
  <c r="T178" i="3"/>
  <c r="U178" i="3"/>
  <c r="V178" i="3"/>
  <c r="W178" i="3"/>
  <c r="X178" i="3"/>
  <c r="Y178" i="3"/>
  <c r="Z178" i="3"/>
  <c r="AA178" i="3"/>
  <c r="AB178" i="3"/>
  <c r="AC178" i="3"/>
  <c r="B179" i="3"/>
  <c r="C179" i="3"/>
  <c r="D179" i="3"/>
  <c r="E179" i="3"/>
  <c r="F179" i="3"/>
  <c r="G179" i="3"/>
  <c r="H179" i="3"/>
  <c r="I179" i="3"/>
  <c r="J179" i="3"/>
  <c r="K179" i="3"/>
  <c r="L179" i="3"/>
  <c r="M179" i="3"/>
  <c r="N179" i="3"/>
  <c r="O179" i="3"/>
  <c r="P179" i="3"/>
  <c r="Q179" i="3"/>
  <c r="R179" i="3"/>
  <c r="S179" i="3"/>
  <c r="T179" i="3"/>
  <c r="U179" i="3"/>
  <c r="V179" i="3"/>
  <c r="W179" i="3"/>
  <c r="X179" i="3"/>
  <c r="Y179" i="3"/>
  <c r="Z179" i="3"/>
  <c r="AA179" i="3"/>
  <c r="AB179" i="3"/>
  <c r="AC179" i="3"/>
  <c r="B180" i="3"/>
  <c r="C180" i="3"/>
  <c r="D180" i="3"/>
  <c r="E180" i="3"/>
  <c r="F180" i="3"/>
  <c r="G180" i="3"/>
  <c r="H180" i="3"/>
  <c r="I180" i="3"/>
  <c r="J180" i="3"/>
  <c r="K180" i="3"/>
  <c r="L180" i="3"/>
  <c r="M180" i="3"/>
  <c r="N180" i="3"/>
  <c r="O180" i="3"/>
  <c r="P180" i="3"/>
  <c r="Q180" i="3"/>
  <c r="R180" i="3"/>
  <c r="S180" i="3"/>
  <c r="T180" i="3"/>
  <c r="U180" i="3"/>
  <c r="V180" i="3"/>
  <c r="W180" i="3"/>
  <c r="X180" i="3"/>
  <c r="Y180" i="3"/>
  <c r="Z180" i="3"/>
  <c r="AA180" i="3"/>
  <c r="AB180" i="3"/>
  <c r="AC180" i="3"/>
  <c r="B181" i="3"/>
  <c r="C181" i="3"/>
  <c r="D181" i="3"/>
  <c r="E181" i="3"/>
  <c r="F181" i="3"/>
  <c r="G181" i="3"/>
  <c r="H181" i="3"/>
  <c r="I181" i="3"/>
  <c r="J181" i="3"/>
  <c r="K181" i="3"/>
  <c r="L181" i="3"/>
  <c r="M181" i="3"/>
  <c r="N181" i="3"/>
  <c r="O181" i="3"/>
  <c r="P181" i="3"/>
  <c r="Q181" i="3"/>
  <c r="R181" i="3"/>
  <c r="S181" i="3"/>
  <c r="T181" i="3"/>
  <c r="U181" i="3"/>
  <c r="V181" i="3"/>
  <c r="W181" i="3"/>
  <c r="X181" i="3"/>
  <c r="Y181" i="3"/>
  <c r="Z181" i="3"/>
  <c r="AA181" i="3"/>
  <c r="AB181" i="3"/>
  <c r="AC181" i="3"/>
  <c r="B182" i="3"/>
  <c r="C182" i="3"/>
  <c r="D182" i="3"/>
  <c r="E182" i="3"/>
  <c r="F182" i="3"/>
  <c r="G182" i="3"/>
  <c r="H182" i="3"/>
  <c r="I182" i="3"/>
  <c r="J182" i="3"/>
  <c r="K182" i="3"/>
  <c r="L182" i="3"/>
  <c r="M182" i="3"/>
  <c r="N182" i="3"/>
  <c r="O182" i="3"/>
  <c r="P182" i="3"/>
  <c r="Q182" i="3"/>
  <c r="R182" i="3"/>
  <c r="S182" i="3"/>
  <c r="T182" i="3"/>
  <c r="U182" i="3"/>
  <c r="V182" i="3"/>
  <c r="W182" i="3"/>
  <c r="X182" i="3"/>
  <c r="Y182" i="3"/>
  <c r="Z182" i="3"/>
  <c r="AA182" i="3"/>
  <c r="AB182" i="3"/>
  <c r="AC182" i="3"/>
  <c r="B183" i="3"/>
  <c r="C183" i="3"/>
  <c r="D183" i="3"/>
  <c r="E183" i="3"/>
  <c r="F183" i="3"/>
  <c r="G183" i="3"/>
  <c r="H183" i="3"/>
  <c r="I183" i="3"/>
  <c r="J183" i="3"/>
  <c r="K183" i="3"/>
  <c r="L183" i="3"/>
  <c r="M183" i="3"/>
  <c r="N183" i="3"/>
  <c r="O183" i="3"/>
  <c r="P183" i="3"/>
  <c r="Q183" i="3"/>
  <c r="R183" i="3"/>
  <c r="S183" i="3"/>
  <c r="T183" i="3"/>
  <c r="U183" i="3"/>
  <c r="V183" i="3"/>
  <c r="W183" i="3"/>
  <c r="X183" i="3"/>
  <c r="Y183" i="3"/>
  <c r="Z183" i="3"/>
  <c r="AA183" i="3"/>
  <c r="AB183" i="3"/>
  <c r="AC183" i="3"/>
  <c r="B184" i="3"/>
  <c r="C184" i="3"/>
  <c r="D184" i="3"/>
  <c r="E184" i="3"/>
  <c r="F184" i="3"/>
  <c r="G184" i="3"/>
  <c r="H184" i="3"/>
  <c r="I184" i="3"/>
  <c r="J184" i="3"/>
  <c r="K184" i="3"/>
  <c r="L184" i="3"/>
  <c r="M184" i="3"/>
  <c r="N184" i="3"/>
  <c r="O184" i="3"/>
  <c r="P184" i="3"/>
  <c r="Q184" i="3"/>
  <c r="R184" i="3"/>
  <c r="S184" i="3"/>
  <c r="T184" i="3"/>
  <c r="U184" i="3"/>
  <c r="V184" i="3"/>
  <c r="W184" i="3"/>
  <c r="X184" i="3"/>
  <c r="Y184" i="3"/>
  <c r="Z184" i="3"/>
  <c r="AA184" i="3"/>
  <c r="AB184" i="3"/>
  <c r="AC184" i="3"/>
  <c r="B185" i="3"/>
  <c r="C185" i="3"/>
  <c r="D185" i="3"/>
  <c r="E185" i="3"/>
  <c r="F185" i="3"/>
  <c r="G185" i="3"/>
  <c r="H185" i="3"/>
  <c r="I185" i="3"/>
  <c r="J185" i="3"/>
  <c r="K185" i="3"/>
  <c r="L185" i="3"/>
  <c r="M185" i="3"/>
  <c r="N185" i="3"/>
  <c r="O185" i="3"/>
  <c r="P185" i="3"/>
  <c r="Q185" i="3"/>
  <c r="R185" i="3"/>
  <c r="S185" i="3"/>
  <c r="T185" i="3"/>
  <c r="U185" i="3"/>
  <c r="V185" i="3"/>
  <c r="W185" i="3"/>
  <c r="X185" i="3"/>
  <c r="Y185" i="3"/>
  <c r="Z185" i="3"/>
  <c r="AA185" i="3"/>
  <c r="AB185" i="3"/>
  <c r="AC185" i="3"/>
  <c r="B186" i="3"/>
  <c r="C186" i="3"/>
  <c r="D186" i="3"/>
  <c r="E186" i="3"/>
  <c r="F186" i="3"/>
  <c r="G186" i="3"/>
  <c r="H186" i="3"/>
  <c r="I186" i="3"/>
  <c r="J186" i="3"/>
  <c r="K186" i="3"/>
  <c r="L186" i="3"/>
  <c r="M186" i="3"/>
  <c r="N186" i="3"/>
  <c r="O186" i="3"/>
  <c r="P186" i="3"/>
  <c r="Q186" i="3"/>
  <c r="R186" i="3"/>
  <c r="S186" i="3"/>
  <c r="T186" i="3"/>
  <c r="U186" i="3"/>
  <c r="V186" i="3"/>
  <c r="W186" i="3"/>
  <c r="X186" i="3"/>
  <c r="Y186" i="3"/>
  <c r="Z186" i="3"/>
  <c r="AA186" i="3"/>
  <c r="AB186" i="3"/>
  <c r="AC186" i="3"/>
  <c r="B187" i="3"/>
  <c r="C187" i="3"/>
  <c r="D187" i="3"/>
  <c r="E187" i="3"/>
  <c r="F187" i="3"/>
  <c r="G187" i="3"/>
  <c r="H187" i="3"/>
  <c r="I187" i="3"/>
  <c r="J187" i="3"/>
  <c r="K187" i="3"/>
  <c r="L187" i="3"/>
  <c r="M187" i="3"/>
  <c r="N187" i="3"/>
  <c r="O187" i="3"/>
  <c r="P187" i="3"/>
  <c r="Q187" i="3"/>
  <c r="R187" i="3"/>
  <c r="S187" i="3"/>
  <c r="T187" i="3"/>
  <c r="U187" i="3"/>
  <c r="V187" i="3"/>
  <c r="W187" i="3"/>
  <c r="X187" i="3"/>
  <c r="Y187" i="3"/>
  <c r="Z187" i="3"/>
  <c r="AA187" i="3"/>
  <c r="AB187" i="3"/>
  <c r="AC187" i="3"/>
  <c r="B188" i="3"/>
  <c r="C188" i="3"/>
  <c r="D188" i="3"/>
  <c r="E188" i="3"/>
  <c r="F188" i="3"/>
  <c r="G188" i="3"/>
  <c r="H188" i="3"/>
  <c r="I188" i="3"/>
  <c r="J188" i="3"/>
  <c r="K188" i="3"/>
  <c r="L188" i="3"/>
  <c r="M188" i="3"/>
  <c r="N188" i="3"/>
  <c r="O188" i="3"/>
  <c r="P188" i="3"/>
  <c r="Q188" i="3"/>
  <c r="R188" i="3"/>
  <c r="S188" i="3"/>
  <c r="T188" i="3"/>
  <c r="U188" i="3"/>
  <c r="V188" i="3"/>
  <c r="W188" i="3"/>
  <c r="X188" i="3"/>
  <c r="Y188" i="3"/>
  <c r="Z188" i="3"/>
  <c r="AA188" i="3"/>
  <c r="AB188" i="3"/>
  <c r="AC188" i="3"/>
  <c r="B189" i="3"/>
  <c r="C189" i="3"/>
  <c r="D189" i="3"/>
  <c r="E189" i="3"/>
  <c r="F189" i="3"/>
  <c r="G189" i="3"/>
  <c r="H189" i="3"/>
  <c r="I189" i="3"/>
  <c r="J189" i="3"/>
  <c r="K189" i="3"/>
  <c r="L189" i="3"/>
  <c r="M189" i="3"/>
  <c r="N189" i="3"/>
  <c r="O189" i="3"/>
  <c r="P189" i="3"/>
  <c r="Q189" i="3"/>
  <c r="R189" i="3"/>
  <c r="S189" i="3"/>
  <c r="T189" i="3"/>
  <c r="U189" i="3"/>
  <c r="V189" i="3"/>
  <c r="W189" i="3"/>
  <c r="X189" i="3"/>
  <c r="Y189" i="3"/>
  <c r="Z189" i="3"/>
  <c r="AA189" i="3"/>
  <c r="AB189" i="3"/>
  <c r="AC189" i="3"/>
  <c r="B190" i="3"/>
  <c r="C190" i="3"/>
  <c r="D190" i="3"/>
  <c r="E190" i="3"/>
  <c r="F190" i="3"/>
  <c r="G190" i="3"/>
  <c r="H190" i="3"/>
  <c r="I190" i="3"/>
  <c r="J190" i="3"/>
  <c r="K190" i="3"/>
  <c r="L190" i="3"/>
  <c r="M190" i="3"/>
  <c r="N190" i="3"/>
  <c r="O190" i="3"/>
  <c r="P190" i="3"/>
  <c r="Q190" i="3"/>
  <c r="R190" i="3"/>
  <c r="S190" i="3"/>
  <c r="T190" i="3"/>
  <c r="U190" i="3"/>
  <c r="V190" i="3"/>
  <c r="W190" i="3"/>
  <c r="X190" i="3"/>
  <c r="Y190" i="3"/>
  <c r="Z190" i="3"/>
  <c r="AA190" i="3"/>
  <c r="AB190" i="3"/>
  <c r="AC190" i="3"/>
  <c r="B191" i="3"/>
  <c r="C191" i="3"/>
  <c r="D191" i="3"/>
  <c r="E191" i="3"/>
  <c r="F191" i="3"/>
  <c r="G191" i="3"/>
  <c r="H191" i="3"/>
  <c r="I191" i="3"/>
  <c r="J191" i="3"/>
  <c r="K191" i="3"/>
  <c r="L191" i="3"/>
  <c r="M191" i="3"/>
  <c r="N191" i="3"/>
  <c r="O191" i="3"/>
  <c r="P191" i="3"/>
  <c r="Q191" i="3"/>
  <c r="R191" i="3"/>
  <c r="S191" i="3"/>
  <c r="T191" i="3"/>
  <c r="U191" i="3"/>
  <c r="V191" i="3"/>
  <c r="W191" i="3"/>
  <c r="X191" i="3"/>
  <c r="Y191" i="3"/>
  <c r="Z191" i="3"/>
  <c r="AA191" i="3"/>
  <c r="AB191" i="3"/>
  <c r="AC191" i="3"/>
  <c r="B192" i="3"/>
  <c r="C192" i="3"/>
  <c r="D192" i="3"/>
  <c r="E192" i="3"/>
  <c r="F192" i="3"/>
  <c r="G192" i="3"/>
  <c r="H192" i="3"/>
  <c r="I192" i="3"/>
  <c r="J192" i="3"/>
  <c r="K192" i="3"/>
  <c r="L192" i="3"/>
  <c r="M192" i="3"/>
  <c r="N192" i="3"/>
  <c r="O192" i="3"/>
  <c r="P192" i="3"/>
  <c r="Q192" i="3"/>
  <c r="R192" i="3"/>
  <c r="S192" i="3"/>
  <c r="T192" i="3"/>
  <c r="U192" i="3"/>
  <c r="V192" i="3"/>
  <c r="W192" i="3"/>
  <c r="X192" i="3"/>
  <c r="Y192" i="3"/>
  <c r="Z192" i="3"/>
  <c r="AA192" i="3"/>
  <c r="AB192" i="3"/>
  <c r="AC192" i="3"/>
  <c r="B193" i="3"/>
  <c r="C193" i="3"/>
  <c r="D193" i="3"/>
  <c r="E193" i="3"/>
  <c r="F193" i="3"/>
  <c r="G193" i="3"/>
  <c r="H193" i="3"/>
  <c r="I193" i="3"/>
  <c r="J193" i="3"/>
  <c r="K193" i="3"/>
  <c r="L193" i="3"/>
  <c r="M193" i="3"/>
  <c r="N193" i="3"/>
  <c r="O193" i="3"/>
  <c r="P193" i="3"/>
  <c r="Q193" i="3"/>
  <c r="R193" i="3"/>
  <c r="S193" i="3"/>
  <c r="T193" i="3"/>
  <c r="U193" i="3"/>
  <c r="V193" i="3"/>
  <c r="W193" i="3"/>
  <c r="X193" i="3"/>
  <c r="Y193" i="3"/>
  <c r="Z193" i="3"/>
  <c r="AA193" i="3"/>
  <c r="AB193" i="3"/>
  <c r="AC193" i="3"/>
  <c r="B194" i="3"/>
  <c r="C194" i="3"/>
  <c r="D194" i="3"/>
  <c r="E194" i="3"/>
  <c r="F194" i="3"/>
  <c r="G194" i="3"/>
  <c r="H194" i="3"/>
  <c r="I194" i="3"/>
  <c r="J194" i="3"/>
  <c r="K194" i="3"/>
  <c r="L194" i="3"/>
  <c r="M194" i="3"/>
  <c r="N194" i="3"/>
  <c r="O194" i="3"/>
  <c r="P194" i="3"/>
  <c r="Q194" i="3"/>
  <c r="R194" i="3"/>
  <c r="S194" i="3"/>
  <c r="T194" i="3"/>
  <c r="U194" i="3"/>
  <c r="V194" i="3"/>
  <c r="W194" i="3"/>
  <c r="X194" i="3"/>
  <c r="Y194" i="3"/>
  <c r="Z194" i="3"/>
  <c r="AA194" i="3"/>
  <c r="AB194" i="3"/>
  <c r="AC194" i="3"/>
  <c r="B195" i="3"/>
  <c r="C195" i="3"/>
  <c r="D195" i="3"/>
  <c r="E195" i="3"/>
  <c r="F195" i="3"/>
  <c r="G195" i="3"/>
  <c r="H195" i="3"/>
  <c r="I195" i="3"/>
  <c r="J195" i="3"/>
  <c r="K195" i="3"/>
  <c r="L195" i="3"/>
  <c r="M195" i="3"/>
  <c r="N195" i="3"/>
  <c r="O195" i="3"/>
  <c r="P195" i="3"/>
  <c r="Q195" i="3"/>
  <c r="R195" i="3"/>
  <c r="S195" i="3"/>
  <c r="T195" i="3"/>
  <c r="U195" i="3"/>
  <c r="V195" i="3"/>
  <c r="W195" i="3"/>
  <c r="X195" i="3"/>
  <c r="Y195" i="3"/>
  <c r="Z195" i="3"/>
  <c r="AA195" i="3"/>
  <c r="AB195" i="3"/>
  <c r="AC195" i="3"/>
  <c r="B196" i="3"/>
  <c r="C196" i="3"/>
  <c r="D196" i="3"/>
  <c r="E196" i="3"/>
  <c r="F196" i="3"/>
  <c r="G196" i="3"/>
  <c r="H196" i="3"/>
  <c r="I196" i="3"/>
  <c r="J196" i="3"/>
  <c r="K196" i="3"/>
  <c r="L196" i="3"/>
  <c r="M196" i="3"/>
  <c r="N196" i="3"/>
  <c r="O196" i="3"/>
  <c r="P196" i="3"/>
  <c r="Q196" i="3"/>
  <c r="R196" i="3"/>
  <c r="S196" i="3"/>
  <c r="T196" i="3"/>
  <c r="U196" i="3"/>
  <c r="V196" i="3"/>
  <c r="W196" i="3"/>
  <c r="X196" i="3"/>
  <c r="Y196" i="3"/>
  <c r="Z196" i="3"/>
  <c r="AA196" i="3"/>
  <c r="AB196" i="3"/>
  <c r="AC196" i="3"/>
  <c r="B197" i="3"/>
  <c r="C197" i="3"/>
  <c r="D197" i="3"/>
  <c r="E197" i="3"/>
  <c r="F197" i="3"/>
  <c r="G197" i="3"/>
  <c r="H197" i="3"/>
  <c r="I197" i="3"/>
  <c r="J197" i="3"/>
  <c r="K197" i="3"/>
  <c r="L197" i="3"/>
  <c r="M197" i="3"/>
  <c r="N197" i="3"/>
  <c r="O197" i="3"/>
  <c r="P197" i="3"/>
  <c r="Q197" i="3"/>
  <c r="R197" i="3"/>
  <c r="S197" i="3"/>
  <c r="T197" i="3"/>
  <c r="U197" i="3"/>
  <c r="V197" i="3"/>
  <c r="W197" i="3"/>
  <c r="X197" i="3"/>
  <c r="Y197" i="3"/>
  <c r="Z197" i="3"/>
  <c r="AA197" i="3"/>
  <c r="AB197" i="3"/>
  <c r="AC197" i="3"/>
  <c r="B198" i="3"/>
  <c r="C198" i="3"/>
  <c r="D198" i="3"/>
  <c r="E198" i="3"/>
  <c r="F198" i="3"/>
  <c r="G198" i="3"/>
  <c r="H198" i="3"/>
  <c r="I198" i="3"/>
  <c r="J198" i="3"/>
  <c r="K198" i="3"/>
  <c r="L198" i="3"/>
  <c r="M198" i="3"/>
  <c r="N198" i="3"/>
  <c r="O198" i="3"/>
  <c r="P198" i="3"/>
  <c r="Q198" i="3"/>
  <c r="R198" i="3"/>
  <c r="S198" i="3"/>
  <c r="T198" i="3"/>
  <c r="U198" i="3"/>
  <c r="V198" i="3"/>
  <c r="W198" i="3"/>
  <c r="X198" i="3"/>
  <c r="Y198" i="3"/>
  <c r="Z198" i="3"/>
  <c r="AA198" i="3"/>
  <c r="AB198" i="3"/>
  <c r="AC198" i="3"/>
  <c r="B199" i="3"/>
  <c r="C199" i="3"/>
  <c r="D199" i="3"/>
  <c r="E199" i="3"/>
  <c r="F199" i="3"/>
  <c r="G199" i="3"/>
  <c r="H199" i="3"/>
  <c r="I199" i="3"/>
  <c r="J199" i="3"/>
  <c r="K199" i="3"/>
  <c r="L199" i="3"/>
  <c r="M199" i="3"/>
  <c r="N199" i="3"/>
  <c r="O199" i="3"/>
  <c r="P199" i="3"/>
  <c r="Q199" i="3"/>
  <c r="R199" i="3"/>
  <c r="S199" i="3"/>
  <c r="T199" i="3"/>
  <c r="U199" i="3"/>
  <c r="V199" i="3"/>
  <c r="W199" i="3"/>
  <c r="X199" i="3"/>
  <c r="Y199" i="3"/>
  <c r="Z199" i="3"/>
  <c r="AA199" i="3"/>
  <c r="AB199" i="3"/>
  <c r="AC199" i="3"/>
  <c r="B200" i="3"/>
  <c r="C200" i="3"/>
  <c r="D200" i="3"/>
  <c r="E200" i="3"/>
  <c r="F200" i="3"/>
  <c r="G200" i="3"/>
  <c r="H200" i="3"/>
  <c r="I200" i="3"/>
  <c r="J200" i="3"/>
  <c r="K200" i="3"/>
  <c r="L200" i="3"/>
  <c r="M200" i="3"/>
  <c r="N200" i="3"/>
  <c r="O200" i="3"/>
  <c r="P200" i="3"/>
  <c r="Q200" i="3"/>
  <c r="R200" i="3"/>
  <c r="S200" i="3"/>
  <c r="T200" i="3"/>
  <c r="U200" i="3"/>
  <c r="V200" i="3"/>
  <c r="W200" i="3"/>
  <c r="X200" i="3"/>
  <c r="Y200" i="3"/>
  <c r="Z200" i="3"/>
  <c r="AA200" i="3"/>
  <c r="AB200" i="3"/>
  <c r="AC200" i="3"/>
  <c r="B201" i="3"/>
  <c r="C201" i="3"/>
  <c r="D201" i="3"/>
  <c r="E201" i="3"/>
  <c r="F201" i="3"/>
  <c r="G201" i="3"/>
  <c r="H201" i="3"/>
  <c r="I201" i="3"/>
  <c r="J201" i="3"/>
  <c r="K201" i="3"/>
  <c r="L201" i="3"/>
  <c r="M201" i="3"/>
  <c r="N201" i="3"/>
  <c r="O201" i="3"/>
  <c r="P201" i="3"/>
  <c r="Q201" i="3"/>
  <c r="R201" i="3"/>
  <c r="S201" i="3"/>
  <c r="T201" i="3"/>
  <c r="U201" i="3"/>
  <c r="V201" i="3"/>
  <c r="W201" i="3"/>
  <c r="X201" i="3"/>
  <c r="Y201" i="3"/>
  <c r="Z201" i="3"/>
  <c r="AA201" i="3"/>
  <c r="AB201" i="3"/>
  <c r="AC201" i="3"/>
  <c r="B202" i="3"/>
  <c r="C202" i="3"/>
  <c r="D202" i="3"/>
  <c r="E202" i="3"/>
  <c r="F202" i="3"/>
  <c r="G202" i="3"/>
  <c r="H202" i="3"/>
  <c r="I202" i="3"/>
  <c r="J202" i="3"/>
  <c r="K202" i="3"/>
  <c r="L202" i="3"/>
  <c r="M202" i="3"/>
  <c r="N202" i="3"/>
  <c r="O202" i="3"/>
  <c r="P202" i="3"/>
  <c r="Q202" i="3"/>
  <c r="R202" i="3"/>
  <c r="S202" i="3"/>
  <c r="T202" i="3"/>
  <c r="U202" i="3"/>
  <c r="V202" i="3"/>
  <c r="W202" i="3"/>
  <c r="X202" i="3"/>
  <c r="Y202" i="3"/>
  <c r="Z202" i="3"/>
  <c r="AA202" i="3"/>
  <c r="AB202" i="3"/>
  <c r="AC202" i="3"/>
  <c r="B203" i="3"/>
  <c r="C203" i="3"/>
  <c r="D203" i="3"/>
  <c r="E203" i="3"/>
  <c r="F203" i="3"/>
  <c r="G203" i="3"/>
  <c r="H203" i="3"/>
  <c r="I203" i="3"/>
  <c r="J203" i="3"/>
  <c r="K203" i="3"/>
  <c r="L203" i="3"/>
  <c r="M203" i="3"/>
  <c r="N203" i="3"/>
  <c r="O203" i="3"/>
  <c r="P203" i="3"/>
  <c r="Q203" i="3"/>
  <c r="R203" i="3"/>
  <c r="S203" i="3"/>
  <c r="T203" i="3"/>
  <c r="U203" i="3"/>
  <c r="V203" i="3"/>
  <c r="W203" i="3"/>
  <c r="X203" i="3"/>
  <c r="Y203" i="3"/>
  <c r="Z203" i="3"/>
  <c r="AA203" i="3"/>
  <c r="AB203" i="3"/>
  <c r="AC203" i="3"/>
  <c r="B204" i="3"/>
  <c r="C204" i="3"/>
  <c r="D204" i="3"/>
  <c r="E204" i="3"/>
  <c r="F204" i="3"/>
  <c r="G204" i="3"/>
  <c r="H204" i="3"/>
  <c r="I204" i="3"/>
  <c r="J204" i="3"/>
  <c r="K204" i="3"/>
  <c r="L204" i="3"/>
  <c r="M204" i="3"/>
  <c r="N204" i="3"/>
  <c r="O204" i="3"/>
  <c r="P204" i="3"/>
  <c r="Q204" i="3"/>
  <c r="R204" i="3"/>
  <c r="S204" i="3"/>
  <c r="T204" i="3"/>
  <c r="U204" i="3"/>
  <c r="V204" i="3"/>
  <c r="W204" i="3"/>
  <c r="X204" i="3"/>
  <c r="Y204" i="3"/>
  <c r="Z204" i="3"/>
  <c r="AA204" i="3"/>
  <c r="AB204" i="3"/>
  <c r="AC204" i="3"/>
  <c r="B205" i="3"/>
  <c r="C205" i="3"/>
  <c r="D205" i="3"/>
  <c r="E205" i="3"/>
  <c r="F205" i="3"/>
  <c r="G205" i="3"/>
  <c r="H205" i="3"/>
  <c r="I205" i="3"/>
  <c r="J205" i="3"/>
  <c r="K205" i="3"/>
  <c r="L205" i="3"/>
  <c r="M205" i="3"/>
  <c r="N205" i="3"/>
  <c r="O205" i="3"/>
  <c r="P205" i="3"/>
  <c r="Q205" i="3"/>
  <c r="R205" i="3"/>
  <c r="S205" i="3"/>
  <c r="T205" i="3"/>
  <c r="U205" i="3"/>
  <c r="V205" i="3"/>
  <c r="W205" i="3"/>
  <c r="X205" i="3"/>
  <c r="Y205" i="3"/>
  <c r="Z205" i="3"/>
  <c r="AA205" i="3"/>
  <c r="AB205" i="3"/>
  <c r="AC205" i="3"/>
  <c r="B206" i="3"/>
  <c r="D206" i="3"/>
  <c r="E206" i="3"/>
  <c r="F206" i="3"/>
  <c r="G206" i="3"/>
  <c r="H206" i="3"/>
  <c r="I206" i="3"/>
  <c r="J206" i="3"/>
  <c r="K206" i="3"/>
  <c r="L206" i="3"/>
  <c r="M206" i="3"/>
  <c r="N206" i="3"/>
  <c r="O206" i="3"/>
  <c r="P206" i="3"/>
  <c r="Q206" i="3"/>
  <c r="R206" i="3"/>
  <c r="S206" i="3"/>
  <c r="T206" i="3"/>
  <c r="U206" i="3"/>
  <c r="V206" i="3"/>
  <c r="W206" i="3"/>
  <c r="X206" i="3"/>
  <c r="Y206" i="3"/>
  <c r="Z206" i="3"/>
  <c r="AA206" i="3"/>
  <c r="AB206" i="3"/>
  <c r="AC206" i="3"/>
  <c r="B207" i="3"/>
  <c r="C207" i="3"/>
  <c r="D207" i="3"/>
  <c r="E207" i="3"/>
  <c r="F207" i="3"/>
  <c r="G207" i="3"/>
  <c r="H207" i="3"/>
  <c r="I207" i="3"/>
  <c r="J207" i="3"/>
  <c r="K207" i="3"/>
  <c r="L207" i="3"/>
  <c r="M207" i="3"/>
  <c r="N207" i="3"/>
  <c r="O207" i="3"/>
  <c r="P207" i="3"/>
  <c r="Q207" i="3"/>
  <c r="R207" i="3"/>
  <c r="S207" i="3"/>
  <c r="T207" i="3"/>
  <c r="U207" i="3"/>
  <c r="V207" i="3"/>
  <c r="W207" i="3"/>
  <c r="X207" i="3"/>
  <c r="Y207" i="3"/>
  <c r="Z207" i="3"/>
  <c r="AA207" i="3"/>
  <c r="AB207" i="3"/>
  <c r="AC207" i="3"/>
  <c r="B208" i="3"/>
  <c r="C208" i="3"/>
  <c r="D208" i="3"/>
  <c r="E208" i="3"/>
  <c r="F208" i="3"/>
  <c r="G208" i="3"/>
  <c r="H208" i="3"/>
  <c r="I208" i="3"/>
  <c r="J208" i="3"/>
  <c r="K208" i="3"/>
  <c r="L208" i="3"/>
  <c r="M208" i="3"/>
  <c r="N208" i="3"/>
  <c r="O208" i="3"/>
  <c r="P208" i="3"/>
  <c r="Q208" i="3"/>
  <c r="R208" i="3"/>
  <c r="S208" i="3"/>
  <c r="T208" i="3"/>
  <c r="U208" i="3"/>
  <c r="V208" i="3"/>
  <c r="W208" i="3"/>
  <c r="X208" i="3"/>
  <c r="Y208" i="3"/>
  <c r="Z208" i="3"/>
  <c r="AA208" i="3"/>
  <c r="AB208" i="3"/>
  <c r="AC208" i="3"/>
  <c r="B209" i="3"/>
  <c r="C209" i="3"/>
  <c r="D209" i="3"/>
  <c r="E209" i="3"/>
  <c r="F209" i="3"/>
  <c r="G209" i="3"/>
  <c r="H209" i="3"/>
  <c r="I209" i="3"/>
  <c r="J209" i="3"/>
  <c r="K209" i="3"/>
  <c r="L209" i="3"/>
  <c r="M209" i="3"/>
  <c r="N209" i="3"/>
  <c r="O209" i="3"/>
  <c r="P209" i="3"/>
  <c r="Q209" i="3"/>
  <c r="R209" i="3"/>
  <c r="S209" i="3"/>
  <c r="T209" i="3"/>
  <c r="U209" i="3"/>
  <c r="V209" i="3"/>
  <c r="W209" i="3"/>
  <c r="X209" i="3"/>
  <c r="Y209" i="3"/>
  <c r="Z209" i="3"/>
  <c r="AA209" i="3"/>
  <c r="AB209" i="3"/>
  <c r="AC209" i="3"/>
  <c r="B210" i="3"/>
  <c r="C210" i="3"/>
  <c r="D210" i="3"/>
  <c r="E210" i="3"/>
  <c r="F210" i="3"/>
  <c r="G210" i="3"/>
  <c r="H210" i="3"/>
  <c r="I210" i="3"/>
  <c r="J210" i="3"/>
  <c r="K210" i="3"/>
  <c r="L210" i="3"/>
  <c r="M210" i="3"/>
  <c r="N210" i="3"/>
  <c r="O210" i="3"/>
  <c r="P210" i="3"/>
  <c r="Q210" i="3"/>
  <c r="R210" i="3"/>
  <c r="S210" i="3"/>
  <c r="T210" i="3"/>
  <c r="U210" i="3"/>
  <c r="V210" i="3"/>
  <c r="W210" i="3"/>
  <c r="X210" i="3"/>
  <c r="Y210" i="3"/>
  <c r="Z210" i="3"/>
  <c r="AA210" i="3"/>
  <c r="AB210" i="3"/>
  <c r="AC210" i="3"/>
  <c r="B211" i="3"/>
  <c r="C211" i="3"/>
  <c r="D211" i="3"/>
  <c r="E211" i="3"/>
  <c r="F211" i="3"/>
  <c r="G211" i="3"/>
  <c r="H211" i="3"/>
  <c r="I211" i="3"/>
  <c r="J211" i="3"/>
  <c r="K211" i="3"/>
  <c r="L211" i="3"/>
  <c r="M211" i="3"/>
  <c r="N211" i="3"/>
  <c r="O211" i="3"/>
  <c r="P211" i="3"/>
  <c r="Q211" i="3"/>
  <c r="R211" i="3"/>
  <c r="S211" i="3"/>
  <c r="T211" i="3"/>
  <c r="U211" i="3"/>
  <c r="V211" i="3"/>
  <c r="W211" i="3"/>
  <c r="X211" i="3"/>
  <c r="Y211" i="3"/>
  <c r="Z211" i="3"/>
  <c r="AA211" i="3"/>
  <c r="AB211" i="3"/>
  <c r="AC211" i="3"/>
  <c r="B212" i="3"/>
  <c r="C212" i="3"/>
  <c r="D212" i="3"/>
  <c r="E212" i="3"/>
  <c r="F212" i="3"/>
  <c r="G212" i="3"/>
  <c r="H212" i="3"/>
  <c r="I212" i="3"/>
  <c r="J212" i="3"/>
  <c r="K212" i="3"/>
  <c r="L212" i="3"/>
  <c r="M212" i="3"/>
  <c r="N212" i="3"/>
  <c r="O212" i="3"/>
  <c r="P212" i="3"/>
  <c r="Q212" i="3"/>
  <c r="R212" i="3"/>
  <c r="S212" i="3"/>
  <c r="T212" i="3"/>
  <c r="U212" i="3"/>
  <c r="V212" i="3"/>
  <c r="W212" i="3"/>
  <c r="X212" i="3"/>
  <c r="Y212" i="3"/>
  <c r="Z212" i="3"/>
  <c r="AA212" i="3"/>
  <c r="AB212" i="3"/>
  <c r="AC212" i="3"/>
  <c r="B213" i="3"/>
  <c r="C213" i="3"/>
  <c r="D213" i="3"/>
  <c r="E213" i="3"/>
  <c r="F213" i="3"/>
  <c r="G213" i="3"/>
  <c r="H213" i="3"/>
  <c r="I213" i="3"/>
  <c r="J213" i="3"/>
  <c r="K213" i="3"/>
  <c r="L213" i="3"/>
  <c r="M213" i="3"/>
  <c r="N213" i="3"/>
  <c r="O213" i="3"/>
  <c r="P213" i="3"/>
  <c r="Q213" i="3"/>
  <c r="R213" i="3"/>
  <c r="S213" i="3"/>
  <c r="T213" i="3"/>
  <c r="U213" i="3"/>
  <c r="V213" i="3"/>
  <c r="W213" i="3"/>
  <c r="X213" i="3"/>
  <c r="Y213" i="3"/>
  <c r="Z213" i="3"/>
  <c r="AA213" i="3"/>
  <c r="AB213" i="3"/>
  <c r="AC213" i="3"/>
  <c r="B214" i="3"/>
  <c r="C214" i="3"/>
  <c r="D214" i="3"/>
  <c r="E214" i="3"/>
  <c r="F214" i="3"/>
  <c r="G214" i="3"/>
  <c r="H214" i="3"/>
  <c r="I214" i="3"/>
  <c r="J214" i="3"/>
  <c r="K214" i="3"/>
  <c r="L214" i="3"/>
  <c r="M214" i="3"/>
  <c r="N214" i="3"/>
  <c r="O214" i="3"/>
  <c r="P214" i="3"/>
  <c r="Q214" i="3"/>
  <c r="R214" i="3"/>
  <c r="S214" i="3"/>
  <c r="T214" i="3"/>
  <c r="U214" i="3"/>
  <c r="V214" i="3"/>
  <c r="W214" i="3"/>
  <c r="X214" i="3"/>
  <c r="Y214" i="3"/>
  <c r="Z214" i="3"/>
  <c r="AA214" i="3"/>
  <c r="AB214" i="3"/>
  <c r="AC214" i="3"/>
  <c r="B215" i="3"/>
  <c r="C215" i="3"/>
  <c r="D215" i="3"/>
  <c r="E215" i="3"/>
  <c r="F215" i="3"/>
  <c r="G215" i="3"/>
  <c r="H215" i="3"/>
  <c r="I215" i="3"/>
  <c r="J215" i="3"/>
  <c r="K215" i="3"/>
  <c r="L215" i="3"/>
  <c r="M215" i="3"/>
  <c r="N215" i="3"/>
  <c r="O215" i="3"/>
  <c r="P215" i="3"/>
  <c r="Q215" i="3"/>
  <c r="R215" i="3"/>
  <c r="S215" i="3"/>
  <c r="T215" i="3"/>
  <c r="U215" i="3"/>
  <c r="V215" i="3"/>
  <c r="W215" i="3"/>
  <c r="X215" i="3"/>
  <c r="Y215" i="3"/>
  <c r="Z215" i="3"/>
  <c r="AA215" i="3"/>
  <c r="AB215" i="3"/>
  <c r="AC215" i="3"/>
  <c r="B216" i="3"/>
  <c r="C216" i="3"/>
  <c r="D216" i="3"/>
  <c r="E216" i="3"/>
  <c r="F216" i="3"/>
  <c r="G216" i="3"/>
  <c r="H216" i="3"/>
  <c r="I216" i="3"/>
  <c r="J216" i="3"/>
  <c r="K216" i="3"/>
  <c r="L216" i="3"/>
  <c r="M216" i="3"/>
  <c r="N216" i="3"/>
  <c r="O216" i="3"/>
  <c r="P216" i="3"/>
  <c r="Q216" i="3"/>
  <c r="R216" i="3"/>
  <c r="S216" i="3"/>
  <c r="T216" i="3"/>
  <c r="U216" i="3"/>
  <c r="V216" i="3"/>
  <c r="W216" i="3"/>
  <c r="X216" i="3"/>
  <c r="Y216" i="3"/>
  <c r="Z216" i="3"/>
  <c r="AA216" i="3"/>
  <c r="AB216" i="3"/>
  <c r="AC216" i="3"/>
  <c r="B217" i="3"/>
  <c r="C217" i="3"/>
  <c r="D217" i="3"/>
  <c r="E217" i="3"/>
  <c r="F217" i="3"/>
  <c r="G217" i="3"/>
  <c r="H217" i="3"/>
  <c r="I217" i="3"/>
  <c r="J217" i="3"/>
  <c r="K217" i="3"/>
  <c r="L217" i="3"/>
  <c r="M217" i="3"/>
  <c r="N217" i="3"/>
  <c r="O217" i="3"/>
  <c r="P217" i="3"/>
  <c r="Q217" i="3"/>
  <c r="R217" i="3"/>
  <c r="S217" i="3"/>
  <c r="T217" i="3"/>
  <c r="U217" i="3"/>
  <c r="V217" i="3"/>
  <c r="W217" i="3"/>
  <c r="X217" i="3"/>
  <c r="Y217" i="3"/>
  <c r="Z217" i="3"/>
  <c r="AA217" i="3"/>
  <c r="AB217" i="3"/>
  <c r="AC217" i="3"/>
  <c r="B218" i="3"/>
  <c r="C218" i="3"/>
  <c r="D218" i="3"/>
  <c r="E218" i="3"/>
  <c r="F218" i="3"/>
  <c r="G218" i="3"/>
  <c r="H218" i="3"/>
  <c r="I218" i="3"/>
  <c r="J218" i="3"/>
  <c r="K218" i="3"/>
  <c r="L218" i="3"/>
  <c r="M218" i="3"/>
  <c r="N218" i="3"/>
  <c r="O218" i="3"/>
  <c r="P218" i="3"/>
  <c r="Q218" i="3"/>
  <c r="R218" i="3"/>
  <c r="S218" i="3"/>
  <c r="T218" i="3"/>
  <c r="U218" i="3"/>
  <c r="V218" i="3"/>
  <c r="W218" i="3"/>
  <c r="X218" i="3"/>
  <c r="Y218" i="3"/>
  <c r="Z218" i="3"/>
  <c r="AA218" i="3"/>
  <c r="AB218" i="3"/>
  <c r="AC218" i="3"/>
  <c r="B219" i="3"/>
  <c r="C219" i="3"/>
  <c r="D219" i="3"/>
  <c r="E219" i="3"/>
  <c r="F219" i="3"/>
  <c r="G219" i="3"/>
  <c r="H219" i="3"/>
  <c r="I219" i="3"/>
  <c r="J219" i="3"/>
  <c r="K219" i="3"/>
  <c r="L219" i="3"/>
  <c r="M219" i="3"/>
  <c r="N219" i="3"/>
  <c r="O219" i="3"/>
  <c r="P219" i="3"/>
  <c r="Q219" i="3"/>
  <c r="R219" i="3"/>
  <c r="S219" i="3"/>
  <c r="T219" i="3"/>
  <c r="U219" i="3"/>
  <c r="V219" i="3"/>
  <c r="W219" i="3"/>
  <c r="X219" i="3"/>
  <c r="Y219" i="3"/>
  <c r="Z219" i="3"/>
  <c r="AA219" i="3"/>
  <c r="AB219" i="3"/>
  <c r="AC219" i="3"/>
  <c r="B220" i="3"/>
  <c r="C220" i="3"/>
  <c r="D220" i="3"/>
  <c r="E220" i="3"/>
  <c r="F220" i="3"/>
  <c r="G220" i="3"/>
  <c r="H220" i="3"/>
  <c r="I220" i="3"/>
  <c r="J220" i="3"/>
  <c r="K220" i="3"/>
  <c r="L220" i="3"/>
  <c r="M220" i="3"/>
  <c r="N220" i="3"/>
  <c r="O220" i="3"/>
  <c r="P220" i="3"/>
  <c r="Q220" i="3"/>
  <c r="R220" i="3"/>
  <c r="S220" i="3"/>
  <c r="T220" i="3"/>
  <c r="U220" i="3"/>
  <c r="V220" i="3"/>
  <c r="W220" i="3"/>
  <c r="X220" i="3"/>
  <c r="Y220" i="3"/>
  <c r="Z220" i="3"/>
  <c r="AA220" i="3"/>
  <c r="AB220" i="3"/>
  <c r="AC220" i="3"/>
  <c r="B221" i="3"/>
  <c r="C221" i="3"/>
  <c r="D221" i="3"/>
  <c r="E221" i="3"/>
  <c r="F221" i="3"/>
  <c r="G221" i="3"/>
  <c r="H221" i="3"/>
  <c r="I221" i="3"/>
  <c r="J221" i="3"/>
  <c r="K221" i="3"/>
  <c r="L221" i="3"/>
  <c r="M221" i="3"/>
  <c r="N221" i="3"/>
  <c r="O221" i="3"/>
  <c r="P221" i="3"/>
  <c r="Q221" i="3"/>
  <c r="R221" i="3"/>
  <c r="S221" i="3"/>
  <c r="T221" i="3"/>
  <c r="U221" i="3"/>
  <c r="V221" i="3"/>
  <c r="W221" i="3"/>
  <c r="X221" i="3"/>
  <c r="Y221" i="3"/>
  <c r="Z221" i="3"/>
  <c r="AA221" i="3"/>
  <c r="AB221" i="3"/>
  <c r="AC221" i="3"/>
  <c r="B222" i="3"/>
  <c r="C222" i="3"/>
  <c r="D222" i="3"/>
  <c r="E222" i="3"/>
  <c r="F222" i="3"/>
  <c r="G222" i="3"/>
  <c r="H222" i="3"/>
  <c r="I222" i="3"/>
  <c r="J222" i="3"/>
  <c r="K222" i="3"/>
  <c r="L222" i="3"/>
  <c r="M222" i="3"/>
  <c r="N222" i="3"/>
  <c r="O222" i="3"/>
  <c r="P222" i="3"/>
  <c r="Q222" i="3"/>
  <c r="R222" i="3"/>
  <c r="S222" i="3"/>
  <c r="T222" i="3"/>
  <c r="U222" i="3"/>
  <c r="V222" i="3"/>
  <c r="W222" i="3"/>
  <c r="X222" i="3"/>
  <c r="Y222" i="3"/>
  <c r="Z222" i="3"/>
  <c r="AA222" i="3"/>
  <c r="AB222" i="3"/>
  <c r="AC222" i="3"/>
  <c r="B223" i="3"/>
  <c r="C223" i="3"/>
  <c r="D223" i="3"/>
  <c r="E223" i="3"/>
  <c r="F223" i="3"/>
  <c r="G223" i="3"/>
  <c r="H223" i="3"/>
  <c r="I223" i="3"/>
  <c r="J223" i="3"/>
  <c r="K223" i="3"/>
  <c r="L223" i="3"/>
  <c r="M223" i="3"/>
  <c r="N223" i="3"/>
  <c r="O223" i="3"/>
  <c r="P223" i="3"/>
  <c r="Q223" i="3"/>
  <c r="R223" i="3"/>
  <c r="S223" i="3"/>
  <c r="T223" i="3"/>
  <c r="U223" i="3"/>
  <c r="V223" i="3"/>
  <c r="W223" i="3"/>
  <c r="X223" i="3"/>
  <c r="Y223" i="3"/>
  <c r="Z223" i="3"/>
  <c r="AA223" i="3"/>
  <c r="AB223" i="3"/>
  <c r="AC223" i="3"/>
  <c r="B224" i="3"/>
  <c r="C224" i="3"/>
  <c r="D224" i="3"/>
  <c r="E224" i="3"/>
  <c r="F224" i="3"/>
  <c r="G224" i="3"/>
  <c r="H224" i="3"/>
  <c r="I224" i="3"/>
  <c r="J224" i="3"/>
  <c r="K224" i="3"/>
  <c r="L224" i="3"/>
  <c r="M224" i="3"/>
  <c r="N224" i="3"/>
  <c r="O224" i="3"/>
  <c r="P224" i="3"/>
  <c r="Q224" i="3"/>
  <c r="R224" i="3"/>
  <c r="S224" i="3"/>
  <c r="T224" i="3"/>
  <c r="U224" i="3"/>
  <c r="V224" i="3"/>
  <c r="W224" i="3"/>
  <c r="X224" i="3"/>
  <c r="Y224" i="3"/>
  <c r="Z224" i="3"/>
  <c r="AA224" i="3"/>
  <c r="AB224" i="3"/>
  <c r="AC224" i="3"/>
  <c r="B225" i="3"/>
  <c r="C225" i="3"/>
  <c r="D225" i="3"/>
  <c r="E225" i="3"/>
  <c r="F225" i="3"/>
  <c r="G225" i="3"/>
  <c r="H225" i="3"/>
  <c r="I225" i="3"/>
  <c r="J225" i="3"/>
  <c r="K225" i="3"/>
  <c r="L225" i="3"/>
  <c r="M225" i="3"/>
  <c r="N225" i="3"/>
  <c r="O225" i="3"/>
  <c r="P225" i="3"/>
  <c r="Q225" i="3"/>
  <c r="R225" i="3"/>
  <c r="S225" i="3"/>
  <c r="T225" i="3"/>
  <c r="U225" i="3"/>
  <c r="V225" i="3"/>
  <c r="W225" i="3"/>
  <c r="X225" i="3"/>
  <c r="Y225" i="3"/>
  <c r="Z225" i="3"/>
  <c r="AA225" i="3"/>
  <c r="AB225" i="3"/>
  <c r="AC225" i="3"/>
  <c r="B226" i="3"/>
  <c r="C226" i="3"/>
  <c r="D226" i="3"/>
  <c r="E226" i="3"/>
  <c r="F226" i="3"/>
  <c r="G226" i="3"/>
  <c r="H226" i="3"/>
  <c r="I226" i="3"/>
  <c r="J226" i="3"/>
  <c r="K226" i="3"/>
  <c r="L226" i="3"/>
  <c r="M226" i="3"/>
  <c r="N226" i="3"/>
  <c r="O226" i="3"/>
  <c r="P226" i="3"/>
  <c r="Q226" i="3"/>
  <c r="R226" i="3"/>
  <c r="S226" i="3"/>
  <c r="T226" i="3"/>
  <c r="U226" i="3"/>
  <c r="V226" i="3"/>
  <c r="W226" i="3"/>
  <c r="X226" i="3"/>
  <c r="Y226" i="3"/>
  <c r="Z226" i="3"/>
  <c r="AA226" i="3"/>
  <c r="AB226" i="3"/>
  <c r="AC226" i="3"/>
  <c r="B227" i="3"/>
  <c r="C227" i="3"/>
  <c r="D227" i="3"/>
  <c r="E227" i="3"/>
  <c r="F227" i="3"/>
  <c r="G227" i="3"/>
  <c r="H227" i="3"/>
  <c r="I227" i="3"/>
  <c r="J227" i="3"/>
  <c r="K227" i="3"/>
  <c r="L227" i="3"/>
  <c r="M227" i="3"/>
  <c r="N227" i="3"/>
  <c r="O227" i="3"/>
  <c r="P227" i="3"/>
  <c r="Q227" i="3"/>
  <c r="R227" i="3"/>
  <c r="S227" i="3"/>
  <c r="T227" i="3"/>
  <c r="U227" i="3"/>
  <c r="V227" i="3"/>
  <c r="W227" i="3"/>
  <c r="X227" i="3"/>
  <c r="Y227" i="3"/>
  <c r="Z227" i="3"/>
  <c r="AA227" i="3"/>
  <c r="AB227" i="3"/>
  <c r="AC227" i="3"/>
  <c r="B228" i="3"/>
  <c r="C228" i="3"/>
  <c r="D228" i="3"/>
  <c r="E228" i="3"/>
  <c r="F228" i="3"/>
  <c r="G228" i="3"/>
  <c r="H228" i="3"/>
  <c r="I228" i="3"/>
  <c r="J228" i="3"/>
  <c r="K228" i="3"/>
  <c r="L228" i="3"/>
  <c r="M228" i="3"/>
  <c r="N228" i="3"/>
  <c r="O228" i="3"/>
  <c r="P228" i="3"/>
  <c r="Q228" i="3"/>
  <c r="R228" i="3"/>
  <c r="S228" i="3"/>
  <c r="T228" i="3"/>
  <c r="U228" i="3"/>
  <c r="V228" i="3"/>
  <c r="W228" i="3"/>
  <c r="X228" i="3"/>
  <c r="Y228" i="3"/>
  <c r="Z228" i="3"/>
  <c r="AA228" i="3"/>
  <c r="AB228" i="3"/>
  <c r="AC228" i="3"/>
  <c r="B229" i="3"/>
  <c r="C229" i="3"/>
  <c r="D229" i="3"/>
  <c r="E229" i="3"/>
  <c r="F229" i="3"/>
  <c r="G229" i="3"/>
  <c r="H229" i="3"/>
  <c r="I229" i="3"/>
  <c r="J229" i="3"/>
  <c r="K229" i="3"/>
  <c r="L229" i="3"/>
  <c r="M229" i="3"/>
  <c r="N229" i="3"/>
  <c r="O229" i="3"/>
  <c r="P229" i="3"/>
  <c r="Q229" i="3"/>
  <c r="R229" i="3"/>
  <c r="S229" i="3"/>
  <c r="T229" i="3"/>
  <c r="U229" i="3"/>
  <c r="V229" i="3"/>
  <c r="W229" i="3"/>
  <c r="X229" i="3"/>
  <c r="Y229" i="3"/>
  <c r="Z229" i="3"/>
  <c r="AA229" i="3"/>
  <c r="AB229" i="3"/>
  <c r="AC229" i="3"/>
  <c r="B230" i="3"/>
  <c r="C230" i="3"/>
  <c r="D230" i="3"/>
  <c r="E230" i="3"/>
  <c r="F230" i="3"/>
  <c r="G230" i="3"/>
  <c r="H230" i="3"/>
  <c r="I230" i="3"/>
  <c r="J230" i="3"/>
  <c r="K230" i="3"/>
  <c r="L230" i="3"/>
  <c r="M230" i="3"/>
  <c r="N230" i="3"/>
  <c r="O230" i="3"/>
  <c r="P230" i="3"/>
  <c r="Q230" i="3"/>
  <c r="R230" i="3"/>
  <c r="S230" i="3"/>
  <c r="T230" i="3"/>
  <c r="U230" i="3"/>
  <c r="V230" i="3"/>
  <c r="W230" i="3"/>
  <c r="X230" i="3"/>
  <c r="Y230" i="3"/>
  <c r="Z230" i="3"/>
  <c r="AA230" i="3"/>
  <c r="AB230" i="3"/>
  <c r="AC230" i="3"/>
  <c r="B231" i="3"/>
  <c r="C231" i="3"/>
  <c r="D231" i="3"/>
  <c r="E231" i="3"/>
  <c r="F231" i="3"/>
  <c r="G231" i="3"/>
  <c r="H231" i="3"/>
  <c r="I231" i="3"/>
  <c r="J231" i="3"/>
  <c r="K231" i="3"/>
  <c r="L231" i="3"/>
  <c r="M231" i="3"/>
  <c r="N231" i="3"/>
  <c r="O231" i="3"/>
  <c r="P231" i="3"/>
  <c r="Q231" i="3"/>
  <c r="R231" i="3"/>
  <c r="S231" i="3"/>
  <c r="T231" i="3"/>
  <c r="U231" i="3"/>
  <c r="V231" i="3"/>
  <c r="W231" i="3"/>
  <c r="X231" i="3"/>
  <c r="Y231" i="3"/>
  <c r="Z231" i="3"/>
  <c r="AA231" i="3"/>
  <c r="AB231" i="3"/>
  <c r="AC231" i="3"/>
  <c r="B232" i="3"/>
  <c r="C232" i="3"/>
  <c r="D232" i="3"/>
  <c r="E232" i="3"/>
  <c r="F232" i="3"/>
  <c r="G232" i="3"/>
  <c r="H232" i="3"/>
  <c r="I232" i="3"/>
  <c r="J232" i="3"/>
  <c r="K232" i="3"/>
  <c r="L232" i="3"/>
  <c r="M232" i="3"/>
  <c r="N232" i="3"/>
  <c r="O232" i="3"/>
  <c r="P232" i="3"/>
  <c r="Q232" i="3"/>
  <c r="R232" i="3"/>
  <c r="S232" i="3"/>
  <c r="T232" i="3"/>
  <c r="U232" i="3"/>
  <c r="V232" i="3"/>
  <c r="W232" i="3"/>
  <c r="X232" i="3"/>
  <c r="Y232" i="3"/>
  <c r="Z232" i="3"/>
  <c r="AA232" i="3"/>
  <c r="AB232" i="3"/>
  <c r="AC232" i="3"/>
  <c r="B233" i="3"/>
  <c r="C233" i="3"/>
  <c r="D233" i="3"/>
  <c r="E233" i="3"/>
  <c r="F233" i="3"/>
  <c r="G233" i="3"/>
  <c r="H233" i="3"/>
  <c r="I233" i="3"/>
  <c r="J233" i="3"/>
  <c r="K233" i="3"/>
  <c r="L233" i="3"/>
  <c r="M233" i="3"/>
  <c r="N233" i="3"/>
  <c r="O233" i="3"/>
  <c r="P233" i="3"/>
  <c r="Q233" i="3"/>
  <c r="R233" i="3"/>
  <c r="S233" i="3"/>
  <c r="T233" i="3"/>
  <c r="U233" i="3"/>
  <c r="V233" i="3"/>
  <c r="W233" i="3"/>
  <c r="X233" i="3"/>
  <c r="Y233" i="3"/>
  <c r="Z233" i="3"/>
  <c r="AA233" i="3"/>
  <c r="AB233" i="3"/>
  <c r="AC233" i="3"/>
  <c r="B234" i="3"/>
  <c r="C234" i="3"/>
  <c r="D234" i="3"/>
  <c r="E234" i="3"/>
  <c r="F234" i="3"/>
  <c r="G234" i="3"/>
  <c r="H234" i="3"/>
  <c r="I234" i="3"/>
  <c r="J234" i="3"/>
  <c r="K234" i="3"/>
  <c r="L234" i="3"/>
  <c r="M234" i="3"/>
  <c r="N234" i="3"/>
  <c r="O234" i="3"/>
  <c r="P234" i="3"/>
  <c r="Q234" i="3"/>
  <c r="R234" i="3"/>
  <c r="S234" i="3"/>
  <c r="T234" i="3"/>
  <c r="U234" i="3"/>
  <c r="V234" i="3"/>
  <c r="W234" i="3"/>
  <c r="X234" i="3"/>
  <c r="Y234" i="3"/>
  <c r="Z234" i="3"/>
  <c r="AA234" i="3"/>
  <c r="AB234" i="3"/>
  <c r="AC234" i="3"/>
  <c r="B235" i="3"/>
  <c r="C235" i="3"/>
  <c r="D235" i="3"/>
  <c r="E235" i="3"/>
  <c r="F235" i="3"/>
  <c r="G235" i="3"/>
  <c r="H235" i="3"/>
  <c r="I235" i="3"/>
  <c r="J235" i="3"/>
  <c r="K235" i="3"/>
  <c r="L235" i="3"/>
  <c r="M235" i="3"/>
  <c r="N235" i="3"/>
  <c r="O235" i="3"/>
  <c r="P235" i="3"/>
  <c r="Q235" i="3"/>
  <c r="R235" i="3"/>
  <c r="S235" i="3"/>
  <c r="T235" i="3"/>
  <c r="U235" i="3"/>
  <c r="V235" i="3"/>
  <c r="W235" i="3"/>
  <c r="X235" i="3"/>
  <c r="Y235" i="3"/>
  <c r="Z235" i="3"/>
  <c r="AA235" i="3"/>
  <c r="AB235" i="3"/>
  <c r="AC235" i="3"/>
  <c r="B236" i="3"/>
  <c r="C236" i="3"/>
  <c r="D236" i="3"/>
  <c r="E236" i="3"/>
  <c r="F236" i="3"/>
  <c r="G236" i="3"/>
  <c r="H236" i="3"/>
  <c r="I236" i="3"/>
  <c r="J236" i="3"/>
  <c r="K236" i="3"/>
  <c r="L236" i="3"/>
  <c r="M236" i="3"/>
  <c r="N236" i="3"/>
  <c r="O236" i="3"/>
  <c r="P236" i="3"/>
  <c r="Q236" i="3"/>
  <c r="R236" i="3"/>
  <c r="S236" i="3"/>
  <c r="T236" i="3"/>
  <c r="U236" i="3"/>
  <c r="V236" i="3"/>
  <c r="W236" i="3"/>
  <c r="X236" i="3"/>
  <c r="Y236" i="3"/>
  <c r="Z236" i="3"/>
  <c r="AA236" i="3"/>
  <c r="AB236" i="3"/>
  <c r="AC236" i="3"/>
  <c r="B237" i="3"/>
  <c r="C237" i="3"/>
  <c r="D237" i="3"/>
  <c r="E237" i="3"/>
  <c r="F237" i="3"/>
  <c r="G237" i="3"/>
  <c r="H237" i="3"/>
  <c r="I237" i="3"/>
  <c r="J237" i="3"/>
  <c r="K237" i="3"/>
  <c r="L237" i="3"/>
  <c r="M237" i="3"/>
  <c r="N237" i="3"/>
  <c r="O237" i="3"/>
  <c r="P237" i="3"/>
  <c r="Q237" i="3"/>
  <c r="R237" i="3"/>
  <c r="S237" i="3"/>
  <c r="T237" i="3"/>
  <c r="U237" i="3"/>
  <c r="V237" i="3"/>
  <c r="W237" i="3"/>
  <c r="X237" i="3"/>
  <c r="Y237" i="3"/>
  <c r="Z237" i="3"/>
  <c r="AA237" i="3"/>
  <c r="AB237" i="3"/>
  <c r="AC237" i="3"/>
  <c r="B238" i="3"/>
  <c r="C238" i="3"/>
  <c r="D238" i="3"/>
  <c r="E238" i="3"/>
  <c r="F238" i="3"/>
  <c r="G238" i="3"/>
  <c r="H238" i="3"/>
  <c r="I238" i="3"/>
  <c r="J238" i="3"/>
  <c r="K238" i="3"/>
  <c r="L238" i="3"/>
  <c r="M238" i="3"/>
  <c r="N238" i="3"/>
  <c r="O238" i="3"/>
  <c r="P238" i="3"/>
  <c r="Q238" i="3"/>
  <c r="R238" i="3"/>
  <c r="S238" i="3"/>
  <c r="T238" i="3"/>
  <c r="U238" i="3"/>
  <c r="V238" i="3"/>
  <c r="W238" i="3"/>
  <c r="X238" i="3"/>
  <c r="Y238" i="3"/>
  <c r="Z238" i="3"/>
  <c r="AA238" i="3"/>
  <c r="AB238" i="3"/>
  <c r="AC238" i="3"/>
  <c r="B239" i="3"/>
  <c r="C239" i="3"/>
  <c r="D239" i="3"/>
  <c r="E239" i="3"/>
  <c r="F239" i="3"/>
  <c r="G239" i="3"/>
  <c r="H239" i="3"/>
  <c r="I239" i="3"/>
  <c r="J239" i="3"/>
  <c r="K239" i="3"/>
  <c r="L239" i="3"/>
  <c r="M239" i="3"/>
  <c r="N239" i="3"/>
  <c r="O239" i="3"/>
  <c r="P239" i="3"/>
  <c r="Q239" i="3"/>
  <c r="R239" i="3"/>
  <c r="S239" i="3"/>
  <c r="T239" i="3"/>
  <c r="U239" i="3"/>
  <c r="V239" i="3"/>
  <c r="W239" i="3"/>
  <c r="X239" i="3"/>
  <c r="Y239" i="3"/>
  <c r="Z239" i="3"/>
  <c r="AA239" i="3"/>
  <c r="AB239" i="3"/>
  <c r="AC239" i="3"/>
  <c r="B240" i="3"/>
  <c r="C240" i="3"/>
  <c r="D240" i="3"/>
  <c r="E240" i="3"/>
  <c r="F240" i="3"/>
  <c r="G240" i="3"/>
  <c r="H240" i="3"/>
  <c r="I240" i="3"/>
  <c r="J240" i="3"/>
  <c r="K240" i="3"/>
  <c r="L240" i="3"/>
  <c r="M240" i="3"/>
  <c r="N240" i="3"/>
  <c r="O240" i="3"/>
  <c r="P240" i="3"/>
  <c r="Q240" i="3"/>
  <c r="R240" i="3"/>
  <c r="S240" i="3"/>
  <c r="T240" i="3"/>
  <c r="U240" i="3"/>
  <c r="V240" i="3"/>
  <c r="W240" i="3"/>
  <c r="X240" i="3"/>
  <c r="Y240" i="3"/>
  <c r="Z240" i="3"/>
  <c r="AA240" i="3"/>
  <c r="AB240" i="3"/>
  <c r="AC240" i="3"/>
  <c r="B241" i="3"/>
  <c r="C241" i="3"/>
  <c r="D241" i="3"/>
  <c r="E241" i="3"/>
  <c r="F241" i="3"/>
  <c r="G241" i="3"/>
  <c r="H241" i="3"/>
  <c r="I241" i="3"/>
  <c r="J241" i="3"/>
  <c r="K241" i="3"/>
  <c r="L241" i="3"/>
  <c r="M241" i="3"/>
  <c r="N241" i="3"/>
  <c r="O241" i="3"/>
  <c r="P241" i="3"/>
  <c r="Q241" i="3"/>
  <c r="R241" i="3"/>
  <c r="S241" i="3"/>
  <c r="T241" i="3"/>
  <c r="U241" i="3"/>
  <c r="V241" i="3"/>
  <c r="W241" i="3"/>
  <c r="X241" i="3"/>
  <c r="Y241" i="3"/>
  <c r="Z241" i="3"/>
  <c r="AA241" i="3"/>
  <c r="AB241" i="3"/>
  <c r="AC241" i="3"/>
  <c r="B242" i="3"/>
  <c r="C242" i="3"/>
  <c r="D242" i="3"/>
  <c r="E242" i="3"/>
  <c r="F242" i="3"/>
  <c r="G242" i="3"/>
  <c r="H242" i="3"/>
  <c r="I242" i="3"/>
  <c r="J242" i="3"/>
  <c r="K242" i="3"/>
  <c r="L242" i="3"/>
  <c r="M242" i="3"/>
  <c r="N242" i="3"/>
  <c r="O242" i="3"/>
  <c r="P242" i="3"/>
  <c r="Q242" i="3"/>
  <c r="R242" i="3"/>
  <c r="S242" i="3"/>
  <c r="T242" i="3"/>
  <c r="U242" i="3"/>
  <c r="V242" i="3"/>
  <c r="W242" i="3"/>
  <c r="X242" i="3"/>
  <c r="Y242" i="3"/>
  <c r="Z242" i="3"/>
  <c r="AA242" i="3"/>
  <c r="AB242" i="3"/>
  <c r="AC242" i="3"/>
  <c r="B243" i="3"/>
  <c r="C243" i="3"/>
  <c r="D243" i="3"/>
  <c r="E243" i="3"/>
  <c r="F243" i="3"/>
  <c r="G243" i="3"/>
  <c r="H243" i="3"/>
  <c r="I243" i="3"/>
  <c r="J243" i="3"/>
  <c r="K243" i="3"/>
  <c r="L243" i="3"/>
  <c r="M243" i="3"/>
  <c r="N243" i="3"/>
  <c r="O243" i="3"/>
  <c r="P243" i="3"/>
  <c r="Q243" i="3"/>
  <c r="R243" i="3"/>
  <c r="S243" i="3"/>
  <c r="T243" i="3"/>
  <c r="U243" i="3"/>
  <c r="V243" i="3"/>
  <c r="W243" i="3"/>
  <c r="X243" i="3"/>
  <c r="Y243" i="3"/>
  <c r="Z243" i="3"/>
  <c r="AA243" i="3"/>
  <c r="AB243" i="3"/>
  <c r="AC243" i="3"/>
  <c r="B244" i="3"/>
  <c r="C244" i="3"/>
  <c r="D244" i="3"/>
  <c r="E244" i="3"/>
  <c r="F244" i="3"/>
  <c r="G244" i="3"/>
  <c r="H244" i="3"/>
  <c r="I244" i="3"/>
  <c r="J244" i="3"/>
  <c r="K244" i="3"/>
  <c r="L244" i="3"/>
  <c r="M244" i="3"/>
  <c r="N244" i="3"/>
  <c r="O244" i="3"/>
  <c r="P244" i="3"/>
  <c r="Q244" i="3"/>
  <c r="R244" i="3"/>
  <c r="S244" i="3"/>
  <c r="T244" i="3"/>
  <c r="U244" i="3"/>
  <c r="V244" i="3"/>
  <c r="W244" i="3"/>
  <c r="X244" i="3"/>
  <c r="Y244" i="3"/>
  <c r="Z244" i="3"/>
  <c r="AA244" i="3"/>
  <c r="AB244" i="3"/>
  <c r="AC244" i="3"/>
  <c r="B245" i="3"/>
  <c r="C245" i="3"/>
  <c r="D245" i="3"/>
  <c r="E245" i="3"/>
  <c r="F245" i="3"/>
  <c r="G245" i="3"/>
  <c r="H245" i="3"/>
  <c r="I245" i="3"/>
  <c r="J245" i="3"/>
  <c r="K245" i="3"/>
  <c r="L245" i="3"/>
  <c r="M245" i="3"/>
  <c r="N245" i="3"/>
  <c r="O245" i="3"/>
  <c r="P245" i="3"/>
  <c r="Q245" i="3"/>
  <c r="R245" i="3"/>
  <c r="S245" i="3"/>
  <c r="T245" i="3"/>
  <c r="U245" i="3"/>
  <c r="V245" i="3"/>
  <c r="W245" i="3"/>
  <c r="X245" i="3"/>
  <c r="Y245" i="3"/>
  <c r="Z245" i="3"/>
  <c r="AA245" i="3"/>
  <c r="AB245" i="3"/>
  <c r="AC245" i="3"/>
  <c r="B246" i="3"/>
  <c r="C246" i="3"/>
  <c r="D246" i="3"/>
  <c r="E246" i="3"/>
  <c r="F246" i="3"/>
  <c r="G246" i="3"/>
  <c r="H246" i="3"/>
  <c r="I246" i="3"/>
  <c r="J246" i="3"/>
  <c r="K246" i="3"/>
  <c r="L246" i="3"/>
  <c r="M246" i="3"/>
  <c r="N246" i="3"/>
  <c r="O246" i="3"/>
  <c r="P246" i="3"/>
  <c r="Q246" i="3"/>
  <c r="R246" i="3"/>
  <c r="S246" i="3"/>
  <c r="T246" i="3"/>
  <c r="U246" i="3"/>
  <c r="V246" i="3"/>
  <c r="W246" i="3"/>
  <c r="X246" i="3"/>
  <c r="Y246" i="3"/>
  <c r="Z246" i="3"/>
  <c r="AA246" i="3"/>
  <c r="AB246" i="3"/>
  <c r="AC246" i="3"/>
  <c r="B247" i="3"/>
  <c r="C247" i="3"/>
  <c r="D247" i="3"/>
  <c r="E247" i="3"/>
  <c r="F247" i="3"/>
  <c r="G247" i="3"/>
  <c r="H247" i="3"/>
  <c r="I247" i="3"/>
  <c r="J247" i="3"/>
  <c r="K247" i="3"/>
  <c r="L247" i="3"/>
  <c r="M247" i="3"/>
  <c r="N247" i="3"/>
  <c r="O247" i="3"/>
  <c r="P247" i="3"/>
  <c r="Q247" i="3"/>
  <c r="R247" i="3"/>
  <c r="S247" i="3"/>
  <c r="T247" i="3"/>
  <c r="U247" i="3"/>
  <c r="V247" i="3"/>
  <c r="W247" i="3"/>
  <c r="X247" i="3"/>
  <c r="Y247" i="3"/>
  <c r="Z247" i="3"/>
  <c r="AA247" i="3"/>
  <c r="AB247" i="3"/>
  <c r="AC247" i="3"/>
  <c r="B248" i="3"/>
  <c r="C248" i="3"/>
  <c r="D248" i="3"/>
  <c r="E248" i="3"/>
  <c r="F248" i="3"/>
  <c r="G248" i="3"/>
  <c r="H248" i="3"/>
  <c r="I248" i="3"/>
  <c r="J248" i="3"/>
  <c r="K248" i="3"/>
  <c r="L248" i="3"/>
  <c r="M248" i="3"/>
  <c r="N248" i="3"/>
  <c r="O248" i="3"/>
  <c r="P248" i="3"/>
  <c r="Q248" i="3"/>
  <c r="R248" i="3"/>
  <c r="S248" i="3"/>
  <c r="T248" i="3"/>
  <c r="U248" i="3"/>
  <c r="V248" i="3"/>
  <c r="W248" i="3"/>
  <c r="X248" i="3"/>
  <c r="Y248" i="3"/>
  <c r="Z248" i="3"/>
  <c r="AA248" i="3"/>
  <c r="AB248" i="3"/>
  <c r="AC248" i="3"/>
  <c r="B249" i="3"/>
  <c r="C249" i="3"/>
  <c r="D249" i="3"/>
  <c r="E249" i="3"/>
  <c r="F249" i="3"/>
  <c r="G249" i="3"/>
  <c r="H249" i="3"/>
  <c r="I249" i="3"/>
  <c r="J249" i="3"/>
  <c r="K249" i="3"/>
  <c r="L249" i="3"/>
  <c r="M249" i="3"/>
  <c r="N249" i="3"/>
  <c r="O249" i="3"/>
  <c r="P249" i="3"/>
  <c r="Q249" i="3"/>
  <c r="R249" i="3"/>
  <c r="S249" i="3"/>
  <c r="T249" i="3"/>
  <c r="U249" i="3"/>
  <c r="V249" i="3"/>
  <c r="W249" i="3"/>
  <c r="X249" i="3"/>
  <c r="Y249" i="3"/>
  <c r="Z249" i="3"/>
  <c r="AA249" i="3"/>
  <c r="AB249" i="3"/>
  <c r="AC249" i="3"/>
  <c r="B250" i="3"/>
  <c r="C250" i="3"/>
  <c r="D250" i="3"/>
  <c r="E250" i="3"/>
  <c r="F250" i="3"/>
  <c r="G250" i="3"/>
  <c r="H250" i="3"/>
  <c r="I250" i="3"/>
  <c r="J250" i="3"/>
  <c r="K250" i="3"/>
  <c r="L250" i="3"/>
  <c r="M250" i="3"/>
  <c r="N250" i="3"/>
  <c r="O250" i="3"/>
  <c r="P250" i="3"/>
  <c r="Q250" i="3"/>
  <c r="R250" i="3"/>
  <c r="S250" i="3"/>
  <c r="T250" i="3"/>
  <c r="U250" i="3"/>
  <c r="V250" i="3"/>
  <c r="W250" i="3"/>
  <c r="X250" i="3"/>
  <c r="Y250" i="3"/>
  <c r="Z250" i="3"/>
  <c r="AA250" i="3"/>
  <c r="AB250" i="3"/>
  <c r="AC250" i="3"/>
  <c r="B251" i="3"/>
  <c r="C251" i="3"/>
  <c r="D251" i="3"/>
  <c r="E251" i="3"/>
  <c r="F251" i="3"/>
  <c r="G251" i="3"/>
  <c r="H251" i="3"/>
  <c r="I251" i="3"/>
  <c r="J251" i="3"/>
  <c r="K251" i="3"/>
  <c r="L251" i="3"/>
  <c r="M251" i="3"/>
  <c r="N251" i="3"/>
  <c r="O251" i="3"/>
  <c r="P251" i="3"/>
  <c r="Q251" i="3"/>
  <c r="R251" i="3"/>
  <c r="S251" i="3"/>
  <c r="T251" i="3"/>
  <c r="U251" i="3"/>
  <c r="V251" i="3"/>
  <c r="W251" i="3"/>
  <c r="X251" i="3"/>
  <c r="Y251" i="3"/>
  <c r="Z251" i="3"/>
  <c r="AA251" i="3"/>
  <c r="AB251" i="3"/>
  <c r="AC251" i="3"/>
  <c r="B252" i="3"/>
  <c r="C252" i="3"/>
  <c r="D252" i="3"/>
  <c r="E252" i="3"/>
  <c r="F252" i="3"/>
  <c r="G252" i="3"/>
  <c r="H252" i="3"/>
  <c r="I252" i="3"/>
  <c r="J252" i="3"/>
  <c r="K252" i="3"/>
  <c r="L252" i="3"/>
  <c r="M252" i="3"/>
  <c r="N252" i="3"/>
  <c r="O252" i="3"/>
  <c r="P252" i="3"/>
  <c r="Q252" i="3"/>
  <c r="R252" i="3"/>
  <c r="S252" i="3"/>
  <c r="T252" i="3"/>
  <c r="U252" i="3"/>
  <c r="V252" i="3"/>
  <c r="W252" i="3"/>
  <c r="X252" i="3"/>
  <c r="Y252" i="3"/>
  <c r="Z252" i="3"/>
  <c r="AA252" i="3"/>
  <c r="AB252" i="3"/>
  <c r="AC252" i="3"/>
  <c r="B253" i="3"/>
  <c r="C253" i="3"/>
  <c r="D253" i="3"/>
  <c r="E253" i="3"/>
  <c r="F253" i="3"/>
  <c r="G253" i="3"/>
  <c r="H253" i="3"/>
  <c r="I253" i="3"/>
  <c r="J253" i="3"/>
  <c r="K253" i="3"/>
  <c r="L253" i="3"/>
  <c r="M253" i="3"/>
  <c r="N253" i="3"/>
  <c r="O253" i="3"/>
  <c r="P253" i="3"/>
  <c r="Q253" i="3"/>
  <c r="R253" i="3"/>
  <c r="S253" i="3"/>
  <c r="T253" i="3"/>
  <c r="U253" i="3"/>
  <c r="V253" i="3"/>
  <c r="W253" i="3"/>
  <c r="X253" i="3"/>
  <c r="Y253" i="3"/>
  <c r="Z253" i="3"/>
  <c r="AA253" i="3"/>
  <c r="AB253" i="3"/>
  <c r="AC253" i="3"/>
  <c r="B254" i="3"/>
  <c r="C254" i="3"/>
  <c r="D254" i="3"/>
  <c r="E254" i="3"/>
  <c r="F254" i="3"/>
  <c r="G254" i="3"/>
  <c r="H254" i="3"/>
  <c r="I254" i="3"/>
  <c r="J254" i="3"/>
  <c r="K254" i="3"/>
  <c r="L254" i="3"/>
  <c r="M254" i="3"/>
  <c r="N254" i="3"/>
  <c r="O254" i="3"/>
  <c r="P254" i="3"/>
  <c r="Q254" i="3"/>
  <c r="R254" i="3"/>
  <c r="S254" i="3"/>
  <c r="T254" i="3"/>
  <c r="U254" i="3"/>
  <c r="V254" i="3"/>
  <c r="W254" i="3"/>
  <c r="X254" i="3"/>
  <c r="Y254" i="3"/>
  <c r="Z254" i="3"/>
  <c r="AA254" i="3"/>
  <c r="AB254" i="3"/>
  <c r="AC254" i="3"/>
  <c r="B255" i="3"/>
  <c r="C255" i="3"/>
  <c r="D255" i="3"/>
  <c r="E255" i="3"/>
  <c r="F255" i="3"/>
  <c r="G255" i="3"/>
  <c r="H255" i="3"/>
  <c r="I255" i="3"/>
  <c r="J255" i="3"/>
  <c r="K255" i="3"/>
  <c r="L255" i="3"/>
  <c r="M255" i="3"/>
  <c r="N255" i="3"/>
  <c r="O255" i="3"/>
  <c r="P255" i="3"/>
  <c r="Q255" i="3"/>
  <c r="R255" i="3"/>
  <c r="S255" i="3"/>
  <c r="T255" i="3"/>
  <c r="U255" i="3"/>
  <c r="V255" i="3"/>
  <c r="W255" i="3"/>
  <c r="X255" i="3"/>
  <c r="Y255" i="3"/>
  <c r="Z255" i="3"/>
  <c r="AA255" i="3"/>
  <c r="AB255" i="3"/>
  <c r="AC255" i="3"/>
  <c r="B256" i="3"/>
  <c r="C256" i="3"/>
  <c r="D256" i="3"/>
  <c r="E256" i="3"/>
  <c r="F256" i="3"/>
  <c r="G256" i="3"/>
  <c r="H256" i="3"/>
  <c r="I256" i="3"/>
  <c r="J256" i="3"/>
  <c r="K256" i="3"/>
  <c r="L256" i="3"/>
  <c r="M256" i="3"/>
  <c r="N256" i="3"/>
  <c r="O256" i="3"/>
  <c r="P256" i="3"/>
  <c r="Q256" i="3"/>
  <c r="R256" i="3"/>
  <c r="S256" i="3"/>
  <c r="T256" i="3"/>
  <c r="U256" i="3"/>
  <c r="V256" i="3"/>
  <c r="W256" i="3"/>
  <c r="X256" i="3"/>
  <c r="Y256" i="3"/>
  <c r="Z256" i="3"/>
  <c r="AA256" i="3"/>
  <c r="AB256" i="3"/>
  <c r="AC256" i="3"/>
  <c r="B257" i="3"/>
  <c r="C257" i="3"/>
  <c r="D257" i="3"/>
  <c r="E257" i="3"/>
  <c r="F257" i="3"/>
  <c r="G257" i="3"/>
  <c r="H257" i="3"/>
  <c r="I257" i="3"/>
  <c r="J257" i="3"/>
  <c r="K257" i="3"/>
  <c r="L257" i="3"/>
  <c r="M257" i="3"/>
  <c r="N257" i="3"/>
  <c r="O257" i="3"/>
  <c r="P257" i="3"/>
  <c r="Q257" i="3"/>
  <c r="R257" i="3"/>
  <c r="S257" i="3"/>
  <c r="T257" i="3"/>
  <c r="U257" i="3"/>
  <c r="V257" i="3"/>
  <c r="W257" i="3"/>
  <c r="X257" i="3"/>
  <c r="Y257" i="3"/>
  <c r="Z257" i="3"/>
  <c r="AA257" i="3"/>
  <c r="AB257" i="3"/>
  <c r="AC257" i="3"/>
  <c r="B258" i="3"/>
  <c r="C258" i="3"/>
  <c r="D258" i="3"/>
  <c r="E258" i="3"/>
  <c r="F258" i="3"/>
  <c r="G258" i="3"/>
  <c r="H258" i="3"/>
  <c r="I258" i="3"/>
  <c r="J258" i="3"/>
  <c r="K258" i="3"/>
  <c r="L258" i="3"/>
  <c r="M258" i="3"/>
  <c r="N258" i="3"/>
  <c r="O258" i="3"/>
  <c r="P258" i="3"/>
  <c r="Q258" i="3"/>
  <c r="R258" i="3"/>
  <c r="S258" i="3"/>
  <c r="T258" i="3"/>
  <c r="U258" i="3"/>
  <c r="V258" i="3"/>
  <c r="W258" i="3"/>
  <c r="X258" i="3"/>
  <c r="Y258" i="3"/>
  <c r="Z258" i="3"/>
  <c r="AA258" i="3"/>
  <c r="AB258" i="3"/>
  <c r="AC258" i="3"/>
  <c r="B259" i="3"/>
  <c r="C259" i="3"/>
  <c r="D259" i="3"/>
  <c r="E259" i="3"/>
  <c r="F259" i="3"/>
  <c r="G259" i="3"/>
  <c r="H259" i="3"/>
  <c r="I259" i="3"/>
  <c r="J259" i="3"/>
  <c r="K259" i="3"/>
  <c r="L259" i="3"/>
  <c r="M259" i="3"/>
  <c r="N259" i="3"/>
  <c r="O259" i="3"/>
  <c r="P259" i="3"/>
  <c r="Q259" i="3"/>
  <c r="R259" i="3"/>
  <c r="S259" i="3"/>
  <c r="T259" i="3"/>
  <c r="U259" i="3"/>
  <c r="V259" i="3"/>
  <c r="W259" i="3"/>
  <c r="X259" i="3"/>
  <c r="Y259" i="3"/>
  <c r="Z259" i="3"/>
  <c r="AA259" i="3"/>
  <c r="AB259" i="3"/>
  <c r="AC259" i="3"/>
  <c r="B260" i="3"/>
  <c r="C260" i="3"/>
  <c r="D260" i="3"/>
  <c r="E260" i="3"/>
  <c r="F260" i="3"/>
  <c r="G260" i="3"/>
  <c r="H260" i="3"/>
  <c r="I260" i="3"/>
  <c r="J260" i="3"/>
  <c r="K260" i="3"/>
  <c r="L260" i="3"/>
  <c r="M260" i="3"/>
  <c r="N260" i="3"/>
  <c r="O260" i="3"/>
  <c r="P260" i="3"/>
  <c r="Q260" i="3"/>
  <c r="R260" i="3"/>
  <c r="S260" i="3"/>
  <c r="T260" i="3"/>
  <c r="U260" i="3"/>
  <c r="V260" i="3"/>
  <c r="W260" i="3"/>
  <c r="X260" i="3"/>
  <c r="Y260" i="3"/>
  <c r="Z260" i="3"/>
  <c r="AA260" i="3"/>
  <c r="AB260" i="3"/>
  <c r="AC260" i="3"/>
  <c r="B261" i="3"/>
  <c r="C261" i="3"/>
  <c r="D261" i="3"/>
  <c r="E261" i="3"/>
  <c r="F261" i="3"/>
  <c r="G261" i="3"/>
  <c r="H261" i="3"/>
  <c r="I261" i="3"/>
  <c r="J261" i="3"/>
  <c r="K261" i="3"/>
  <c r="L261" i="3"/>
  <c r="M261" i="3"/>
  <c r="N261" i="3"/>
  <c r="O261" i="3"/>
  <c r="P261" i="3"/>
  <c r="Q261" i="3"/>
  <c r="R261" i="3"/>
  <c r="S261" i="3"/>
  <c r="T261" i="3"/>
  <c r="U261" i="3"/>
  <c r="V261" i="3"/>
  <c r="W261" i="3"/>
  <c r="X261" i="3"/>
  <c r="Y261" i="3"/>
  <c r="Z261" i="3"/>
  <c r="AA261" i="3"/>
  <c r="AB261" i="3"/>
  <c r="AC261" i="3"/>
  <c r="B262" i="3"/>
  <c r="C262" i="3"/>
  <c r="D262" i="3"/>
  <c r="E262" i="3"/>
  <c r="F262" i="3"/>
  <c r="G262" i="3"/>
  <c r="H262" i="3"/>
  <c r="I262" i="3"/>
  <c r="J262" i="3"/>
  <c r="K262" i="3"/>
  <c r="L262" i="3"/>
  <c r="M262" i="3"/>
  <c r="N262" i="3"/>
  <c r="O262" i="3"/>
  <c r="P262" i="3"/>
  <c r="Q262" i="3"/>
  <c r="R262" i="3"/>
  <c r="S262" i="3"/>
  <c r="T262" i="3"/>
  <c r="U262" i="3"/>
  <c r="V262" i="3"/>
  <c r="W262" i="3"/>
  <c r="X262" i="3"/>
  <c r="Y262" i="3"/>
  <c r="Z262" i="3"/>
  <c r="AA262" i="3"/>
  <c r="AB262" i="3"/>
  <c r="AC262" i="3"/>
  <c r="B263" i="3"/>
  <c r="C263" i="3"/>
  <c r="D263" i="3"/>
  <c r="E263" i="3"/>
  <c r="F263" i="3"/>
  <c r="G263" i="3"/>
  <c r="H263" i="3"/>
  <c r="I263" i="3"/>
  <c r="J263" i="3"/>
  <c r="K263" i="3"/>
  <c r="L263" i="3"/>
  <c r="M263" i="3"/>
  <c r="N263" i="3"/>
  <c r="O263" i="3"/>
  <c r="P263" i="3"/>
  <c r="Q263" i="3"/>
  <c r="R263" i="3"/>
  <c r="S263" i="3"/>
  <c r="T263" i="3"/>
  <c r="U263" i="3"/>
  <c r="V263" i="3"/>
  <c r="W263" i="3"/>
  <c r="X263" i="3"/>
  <c r="Y263" i="3"/>
  <c r="Z263" i="3"/>
  <c r="AA263" i="3"/>
  <c r="AB263" i="3"/>
  <c r="AC263" i="3"/>
  <c r="B264" i="3"/>
  <c r="C264" i="3"/>
  <c r="D264" i="3"/>
  <c r="E264" i="3"/>
  <c r="F264" i="3"/>
  <c r="G264" i="3"/>
  <c r="H264" i="3"/>
  <c r="I264" i="3"/>
  <c r="J264" i="3"/>
  <c r="K264" i="3"/>
  <c r="L264" i="3"/>
  <c r="M264" i="3"/>
  <c r="N264" i="3"/>
  <c r="O264" i="3"/>
  <c r="P264" i="3"/>
  <c r="Q264" i="3"/>
  <c r="R264" i="3"/>
  <c r="S264" i="3"/>
  <c r="T264" i="3"/>
  <c r="U264" i="3"/>
  <c r="V264" i="3"/>
  <c r="W264" i="3"/>
  <c r="X264" i="3"/>
  <c r="Y264" i="3"/>
  <c r="Z264" i="3"/>
  <c r="AA264" i="3"/>
  <c r="AB264" i="3"/>
  <c r="AC264" i="3"/>
  <c r="B265" i="3"/>
  <c r="C265" i="3"/>
  <c r="D265" i="3"/>
  <c r="E265" i="3"/>
  <c r="F265" i="3"/>
  <c r="G265" i="3"/>
  <c r="H265" i="3"/>
  <c r="I265" i="3"/>
  <c r="J265" i="3"/>
  <c r="K265" i="3"/>
  <c r="L265" i="3"/>
  <c r="M265" i="3"/>
  <c r="N265" i="3"/>
  <c r="O265" i="3"/>
  <c r="P265" i="3"/>
  <c r="Q265" i="3"/>
  <c r="R265" i="3"/>
  <c r="S265" i="3"/>
  <c r="T265" i="3"/>
  <c r="U265" i="3"/>
  <c r="V265" i="3"/>
  <c r="W265" i="3"/>
  <c r="X265" i="3"/>
  <c r="Y265" i="3"/>
  <c r="Z265" i="3"/>
  <c r="AA265" i="3"/>
  <c r="AB265" i="3"/>
  <c r="AC265" i="3"/>
  <c r="B266" i="3"/>
  <c r="C266" i="3"/>
  <c r="D266" i="3"/>
  <c r="E266" i="3"/>
  <c r="F266" i="3"/>
  <c r="G266" i="3"/>
  <c r="H266" i="3"/>
  <c r="I266" i="3"/>
  <c r="J266" i="3"/>
  <c r="K266" i="3"/>
  <c r="L266" i="3"/>
  <c r="M266" i="3"/>
  <c r="N266" i="3"/>
  <c r="O266" i="3"/>
  <c r="P266" i="3"/>
  <c r="Q266" i="3"/>
  <c r="R266" i="3"/>
  <c r="S266" i="3"/>
  <c r="T266" i="3"/>
  <c r="U266" i="3"/>
  <c r="V266" i="3"/>
  <c r="W266" i="3"/>
  <c r="X266" i="3"/>
  <c r="Y266" i="3"/>
  <c r="Z266" i="3"/>
  <c r="AA266" i="3"/>
  <c r="AB266" i="3"/>
  <c r="AC266" i="3"/>
  <c r="B267" i="3"/>
  <c r="C267" i="3"/>
  <c r="D267" i="3"/>
  <c r="E267" i="3"/>
  <c r="F267" i="3"/>
  <c r="G267" i="3"/>
  <c r="H267" i="3"/>
  <c r="I267" i="3"/>
  <c r="J267" i="3"/>
  <c r="K267" i="3"/>
  <c r="L267" i="3"/>
  <c r="M267" i="3"/>
  <c r="N267" i="3"/>
  <c r="O267" i="3"/>
  <c r="P267" i="3"/>
  <c r="Q267" i="3"/>
  <c r="R267" i="3"/>
  <c r="S267" i="3"/>
  <c r="T267" i="3"/>
  <c r="U267" i="3"/>
  <c r="V267" i="3"/>
  <c r="W267" i="3"/>
  <c r="X267" i="3"/>
  <c r="Y267" i="3"/>
  <c r="Z267" i="3"/>
  <c r="AA267" i="3"/>
  <c r="AB267" i="3"/>
  <c r="AC267" i="3"/>
  <c r="B268" i="3"/>
  <c r="C268" i="3"/>
  <c r="D268" i="3"/>
  <c r="E268" i="3"/>
  <c r="F268" i="3"/>
  <c r="G268" i="3"/>
  <c r="H268" i="3"/>
  <c r="I268" i="3"/>
  <c r="J268" i="3"/>
  <c r="K268" i="3"/>
  <c r="L268" i="3"/>
  <c r="M268" i="3"/>
  <c r="N268" i="3"/>
  <c r="O268" i="3"/>
  <c r="P268" i="3"/>
  <c r="Q268" i="3"/>
  <c r="R268" i="3"/>
  <c r="S268" i="3"/>
  <c r="T268" i="3"/>
  <c r="U268" i="3"/>
  <c r="V268" i="3"/>
  <c r="W268" i="3"/>
  <c r="X268" i="3"/>
  <c r="Y268" i="3"/>
  <c r="Z268" i="3"/>
  <c r="AA268" i="3"/>
  <c r="AB268" i="3"/>
  <c r="AC268" i="3"/>
  <c r="B269" i="3"/>
  <c r="C269" i="3"/>
  <c r="D269" i="3"/>
  <c r="E269" i="3"/>
  <c r="F269" i="3"/>
  <c r="G269" i="3"/>
  <c r="H269" i="3"/>
  <c r="I269" i="3"/>
  <c r="J269" i="3"/>
  <c r="K269" i="3"/>
  <c r="L269" i="3"/>
  <c r="M269" i="3"/>
  <c r="N269" i="3"/>
  <c r="O269" i="3"/>
  <c r="P269" i="3"/>
  <c r="Q269" i="3"/>
  <c r="R269" i="3"/>
  <c r="S269" i="3"/>
  <c r="T269" i="3"/>
  <c r="U269" i="3"/>
  <c r="V269" i="3"/>
  <c r="W269" i="3"/>
  <c r="X269" i="3"/>
  <c r="Y269" i="3"/>
  <c r="Z269" i="3"/>
  <c r="AA269" i="3"/>
  <c r="AB269" i="3"/>
  <c r="AC269" i="3"/>
  <c r="B270" i="3"/>
  <c r="C270" i="3"/>
  <c r="D270" i="3"/>
  <c r="E270" i="3"/>
  <c r="F270" i="3"/>
  <c r="G270" i="3"/>
  <c r="H270" i="3"/>
  <c r="I270" i="3"/>
  <c r="J270" i="3"/>
  <c r="K270" i="3"/>
  <c r="L270" i="3"/>
  <c r="M270" i="3"/>
  <c r="N270" i="3"/>
  <c r="O270" i="3"/>
  <c r="P270" i="3"/>
  <c r="Q270" i="3"/>
  <c r="R270" i="3"/>
  <c r="S270" i="3"/>
  <c r="T270" i="3"/>
  <c r="U270" i="3"/>
  <c r="V270" i="3"/>
  <c r="W270" i="3"/>
  <c r="X270" i="3"/>
  <c r="Y270" i="3"/>
  <c r="Z270" i="3"/>
  <c r="AA270" i="3"/>
  <c r="AB270" i="3"/>
  <c r="AC270" i="3"/>
  <c r="B271" i="3"/>
  <c r="C271" i="3"/>
  <c r="D271" i="3"/>
  <c r="E271" i="3"/>
  <c r="F271" i="3"/>
  <c r="G271" i="3"/>
  <c r="H271" i="3"/>
  <c r="I271" i="3"/>
  <c r="J271" i="3"/>
  <c r="K271" i="3"/>
  <c r="L271" i="3"/>
  <c r="M271" i="3"/>
  <c r="N271" i="3"/>
  <c r="O271" i="3"/>
  <c r="P271" i="3"/>
  <c r="Q271" i="3"/>
  <c r="R271" i="3"/>
  <c r="S271" i="3"/>
  <c r="T271" i="3"/>
  <c r="U271" i="3"/>
  <c r="V271" i="3"/>
  <c r="W271" i="3"/>
  <c r="X271" i="3"/>
  <c r="Y271" i="3"/>
  <c r="Z271" i="3"/>
  <c r="AA271" i="3"/>
  <c r="AB271" i="3"/>
  <c r="AC271" i="3"/>
  <c r="B272" i="3"/>
  <c r="C272" i="3"/>
  <c r="D272" i="3"/>
  <c r="E272" i="3"/>
  <c r="F272" i="3"/>
  <c r="G272" i="3"/>
  <c r="H272" i="3"/>
  <c r="I272" i="3"/>
  <c r="J272" i="3"/>
  <c r="K272" i="3"/>
  <c r="L272" i="3"/>
  <c r="M272" i="3"/>
  <c r="N272" i="3"/>
  <c r="O272" i="3"/>
  <c r="P272" i="3"/>
  <c r="Q272" i="3"/>
  <c r="R272" i="3"/>
  <c r="S272" i="3"/>
  <c r="T272" i="3"/>
  <c r="U272" i="3"/>
  <c r="V272" i="3"/>
  <c r="W272" i="3"/>
  <c r="X272" i="3"/>
  <c r="Y272" i="3"/>
  <c r="Z272" i="3"/>
  <c r="AA272" i="3"/>
  <c r="AB272" i="3"/>
  <c r="AC272" i="3"/>
  <c r="B273" i="3"/>
  <c r="C273" i="3"/>
  <c r="D273" i="3"/>
  <c r="E273" i="3"/>
  <c r="F273" i="3"/>
  <c r="G273" i="3"/>
  <c r="H273" i="3"/>
  <c r="I273" i="3"/>
  <c r="J273" i="3"/>
  <c r="K273" i="3"/>
  <c r="L273" i="3"/>
  <c r="M273" i="3"/>
  <c r="N273" i="3"/>
  <c r="O273" i="3"/>
  <c r="P273" i="3"/>
  <c r="Q273" i="3"/>
  <c r="R273" i="3"/>
  <c r="S273" i="3"/>
  <c r="T273" i="3"/>
  <c r="U273" i="3"/>
  <c r="V273" i="3"/>
  <c r="W273" i="3"/>
  <c r="X273" i="3"/>
  <c r="Y273" i="3"/>
  <c r="Z273" i="3"/>
  <c r="AA273" i="3"/>
  <c r="AB273" i="3"/>
  <c r="AC273" i="3"/>
  <c r="B274" i="3"/>
  <c r="D274" i="3"/>
  <c r="E274" i="3"/>
  <c r="F274" i="3"/>
  <c r="G274" i="3"/>
  <c r="H274" i="3"/>
  <c r="I274" i="3"/>
  <c r="J274" i="3"/>
  <c r="K274" i="3"/>
  <c r="L274" i="3"/>
  <c r="M274" i="3"/>
  <c r="N274" i="3"/>
  <c r="O274" i="3"/>
  <c r="P274" i="3"/>
  <c r="Q274" i="3"/>
  <c r="R274" i="3"/>
  <c r="S274" i="3"/>
  <c r="T274" i="3"/>
  <c r="U274" i="3"/>
  <c r="V274" i="3"/>
  <c r="W274" i="3"/>
  <c r="X274" i="3"/>
  <c r="Y274" i="3"/>
  <c r="Z274" i="3"/>
  <c r="AA274" i="3"/>
  <c r="AB274" i="3"/>
  <c r="AC274" i="3"/>
  <c r="B275" i="3"/>
  <c r="C275" i="3"/>
  <c r="D275" i="3"/>
  <c r="E275" i="3"/>
  <c r="F275" i="3"/>
  <c r="G275" i="3"/>
  <c r="H275" i="3"/>
  <c r="I275" i="3"/>
  <c r="J275" i="3"/>
  <c r="K275" i="3"/>
  <c r="L275" i="3"/>
  <c r="M275" i="3"/>
  <c r="N275" i="3"/>
  <c r="O275" i="3"/>
  <c r="P275" i="3"/>
  <c r="Q275" i="3"/>
  <c r="R275" i="3"/>
  <c r="S275" i="3"/>
  <c r="T275" i="3"/>
  <c r="U275" i="3"/>
  <c r="V275" i="3"/>
  <c r="W275" i="3"/>
  <c r="X275" i="3"/>
  <c r="Y275" i="3"/>
  <c r="Z275" i="3"/>
  <c r="AA275" i="3"/>
  <c r="AB275" i="3"/>
  <c r="AC275" i="3"/>
  <c r="B276" i="3"/>
  <c r="C276" i="3"/>
  <c r="D276" i="3"/>
  <c r="E276" i="3"/>
  <c r="F276" i="3"/>
  <c r="G276" i="3"/>
  <c r="H276" i="3"/>
  <c r="I276" i="3"/>
  <c r="J276" i="3"/>
  <c r="K276" i="3"/>
  <c r="L276" i="3"/>
  <c r="M276" i="3"/>
  <c r="N276" i="3"/>
  <c r="O276" i="3"/>
  <c r="P276" i="3"/>
  <c r="Q276" i="3"/>
  <c r="R276" i="3"/>
  <c r="S276" i="3"/>
  <c r="T276" i="3"/>
  <c r="U276" i="3"/>
  <c r="V276" i="3"/>
  <c r="W276" i="3"/>
  <c r="X276" i="3"/>
  <c r="Y276" i="3"/>
  <c r="Z276" i="3"/>
  <c r="AA276" i="3"/>
  <c r="AB276" i="3"/>
  <c r="AC276" i="3"/>
  <c r="B277" i="3"/>
  <c r="C277" i="3"/>
  <c r="D277" i="3"/>
  <c r="E277" i="3"/>
  <c r="F277" i="3"/>
  <c r="G277" i="3"/>
  <c r="H277" i="3"/>
  <c r="I277" i="3"/>
  <c r="J277" i="3"/>
  <c r="K277" i="3"/>
  <c r="L277" i="3"/>
  <c r="M277" i="3"/>
  <c r="N277" i="3"/>
  <c r="O277" i="3"/>
  <c r="P277" i="3"/>
  <c r="Q277" i="3"/>
  <c r="R277" i="3"/>
  <c r="S277" i="3"/>
  <c r="T277" i="3"/>
  <c r="U277" i="3"/>
  <c r="V277" i="3"/>
  <c r="W277" i="3"/>
  <c r="X277" i="3"/>
  <c r="Y277" i="3"/>
  <c r="Z277" i="3"/>
  <c r="AA277" i="3"/>
  <c r="AB277" i="3"/>
  <c r="AC277" i="3"/>
  <c r="B278" i="3"/>
  <c r="C278" i="3"/>
  <c r="D278" i="3"/>
  <c r="E278" i="3"/>
  <c r="F278" i="3"/>
  <c r="G278" i="3"/>
  <c r="H278" i="3"/>
  <c r="I278" i="3"/>
  <c r="J278" i="3"/>
  <c r="K278" i="3"/>
  <c r="L278" i="3"/>
  <c r="M278" i="3"/>
  <c r="N278" i="3"/>
  <c r="O278" i="3"/>
  <c r="P278" i="3"/>
  <c r="Q278" i="3"/>
  <c r="R278" i="3"/>
  <c r="S278" i="3"/>
  <c r="T278" i="3"/>
  <c r="U278" i="3"/>
  <c r="V278" i="3"/>
  <c r="W278" i="3"/>
  <c r="X278" i="3"/>
  <c r="Y278" i="3"/>
  <c r="Z278" i="3"/>
  <c r="AA278" i="3"/>
  <c r="AB278" i="3"/>
  <c r="AC278" i="3"/>
  <c r="B279" i="3"/>
  <c r="C279" i="3"/>
  <c r="D279" i="3"/>
  <c r="E279" i="3"/>
  <c r="F279" i="3"/>
  <c r="G279" i="3"/>
  <c r="H279" i="3"/>
  <c r="I279" i="3"/>
  <c r="J279" i="3"/>
  <c r="K279" i="3"/>
  <c r="L279" i="3"/>
  <c r="M279" i="3"/>
  <c r="N279" i="3"/>
  <c r="O279" i="3"/>
  <c r="P279" i="3"/>
  <c r="Q279" i="3"/>
  <c r="R279" i="3"/>
  <c r="S279" i="3"/>
  <c r="T279" i="3"/>
  <c r="U279" i="3"/>
  <c r="V279" i="3"/>
  <c r="W279" i="3"/>
  <c r="X279" i="3"/>
  <c r="Y279" i="3"/>
  <c r="Z279" i="3"/>
  <c r="AA279" i="3"/>
  <c r="AB279" i="3"/>
  <c r="AC279" i="3"/>
  <c r="B280" i="3"/>
  <c r="C280" i="3"/>
  <c r="D280" i="3"/>
  <c r="E280" i="3"/>
  <c r="F280" i="3"/>
  <c r="G280" i="3"/>
  <c r="H280" i="3"/>
  <c r="I280" i="3"/>
  <c r="J280" i="3"/>
  <c r="K280" i="3"/>
  <c r="L280" i="3"/>
  <c r="M280" i="3"/>
  <c r="N280" i="3"/>
  <c r="O280" i="3"/>
  <c r="P280" i="3"/>
  <c r="Q280" i="3"/>
  <c r="R280" i="3"/>
  <c r="S280" i="3"/>
  <c r="T280" i="3"/>
  <c r="U280" i="3"/>
  <c r="V280" i="3"/>
  <c r="W280" i="3"/>
  <c r="X280" i="3"/>
  <c r="Y280" i="3"/>
  <c r="Z280" i="3"/>
  <c r="AA280" i="3"/>
  <c r="AB280" i="3"/>
  <c r="AC280" i="3"/>
  <c r="B281" i="3"/>
  <c r="C281" i="3"/>
  <c r="D281" i="3"/>
  <c r="E281" i="3"/>
  <c r="F281" i="3"/>
  <c r="G281" i="3"/>
  <c r="H281" i="3"/>
  <c r="I281" i="3"/>
  <c r="J281" i="3"/>
  <c r="K281" i="3"/>
  <c r="L281" i="3"/>
  <c r="M281" i="3"/>
  <c r="N281" i="3"/>
  <c r="O281" i="3"/>
  <c r="P281" i="3"/>
  <c r="Q281" i="3"/>
  <c r="R281" i="3"/>
  <c r="S281" i="3"/>
  <c r="T281" i="3"/>
  <c r="U281" i="3"/>
  <c r="V281" i="3"/>
  <c r="W281" i="3"/>
  <c r="X281" i="3"/>
  <c r="Y281" i="3"/>
  <c r="Z281" i="3"/>
  <c r="AA281" i="3"/>
  <c r="AB281" i="3"/>
  <c r="AC281" i="3"/>
  <c r="B282" i="3"/>
  <c r="C282" i="3"/>
  <c r="D282" i="3"/>
  <c r="E282" i="3"/>
  <c r="F282" i="3"/>
  <c r="G282" i="3"/>
  <c r="H282" i="3"/>
  <c r="I282" i="3"/>
  <c r="J282" i="3"/>
  <c r="K282" i="3"/>
  <c r="L282" i="3"/>
  <c r="M282" i="3"/>
  <c r="N282" i="3"/>
  <c r="O282" i="3"/>
  <c r="P282" i="3"/>
  <c r="Q282" i="3"/>
  <c r="R282" i="3"/>
  <c r="S282" i="3"/>
  <c r="T282" i="3"/>
  <c r="U282" i="3"/>
  <c r="V282" i="3"/>
  <c r="W282" i="3"/>
  <c r="X282" i="3"/>
  <c r="Y282" i="3"/>
  <c r="Z282" i="3"/>
  <c r="AA282" i="3"/>
  <c r="AB282" i="3"/>
  <c r="AC282" i="3"/>
  <c r="B283" i="3"/>
  <c r="C283" i="3"/>
  <c r="D283" i="3"/>
  <c r="E283" i="3"/>
  <c r="F283" i="3"/>
  <c r="G283" i="3"/>
  <c r="H283" i="3"/>
  <c r="I283" i="3"/>
  <c r="J283" i="3"/>
  <c r="K283" i="3"/>
  <c r="L283" i="3"/>
  <c r="M283" i="3"/>
  <c r="N283" i="3"/>
  <c r="O283" i="3"/>
  <c r="P283" i="3"/>
  <c r="Q283" i="3"/>
  <c r="R283" i="3"/>
  <c r="S283" i="3"/>
  <c r="T283" i="3"/>
  <c r="U283" i="3"/>
  <c r="V283" i="3"/>
  <c r="W283" i="3"/>
  <c r="X283" i="3"/>
  <c r="Y283" i="3"/>
  <c r="Z283" i="3"/>
  <c r="AA283" i="3"/>
  <c r="AB283" i="3"/>
  <c r="AC283" i="3"/>
  <c r="B284" i="3"/>
  <c r="C284" i="3"/>
  <c r="D284" i="3"/>
  <c r="E284" i="3"/>
  <c r="F284" i="3"/>
  <c r="G284" i="3"/>
  <c r="H284" i="3"/>
  <c r="I284" i="3"/>
  <c r="J284" i="3"/>
  <c r="K284" i="3"/>
  <c r="L284" i="3"/>
  <c r="M284" i="3"/>
  <c r="N284" i="3"/>
  <c r="O284" i="3"/>
  <c r="P284" i="3"/>
  <c r="Q284" i="3"/>
  <c r="R284" i="3"/>
  <c r="S284" i="3"/>
  <c r="T284" i="3"/>
  <c r="U284" i="3"/>
  <c r="V284" i="3"/>
  <c r="W284" i="3"/>
  <c r="X284" i="3"/>
  <c r="Y284" i="3"/>
  <c r="Z284" i="3"/>
  <c r="AA284" i="3"/>
  <c r="AB284" i="3"/>
  <c r="AC284" i="3"/>
  <c r="B285" i="3"/>
  <c r="C285" i="3"/>
  <c r="D285" i="3"/>
  <c r="E285" i="3"/>
  <c r="F285" i="3"/>
  <c r="G285" i="3"/>
  <c r="H285" i="3"/>
  <c r="I285" i="3"/>
  <c r="J285" i="3"/>
  <c r="K285" i="3"/>
  <c r="L285" i="3"/>
  <c r="M285" i="3"/>
  <c r="N285" i="3"/>
  <c r="O285" i="3"/>
  <c r="P285" i="3"/>
  <c r="Q285" i="3"/>
  <c r="R285" i="3"/>
  <c r="S285" i="3"/>
  <c r="T285" i="3"/>
  <c r="U285" i="3"/>
  <c r="V285" i="3"/>
  <c r="W285" i="3"/>
  <c r="X285" i="3"/>
  <c r="Y285" i="3"/>
  <c r="Z285" i="3"/>
  <c r="AA285" i="3"/>
  <c r="AB285" i="3"/>
  <c r="AC285" i="3"/>
  <c r="B286" i="3"/>
  <c r="C286" i="3"/>
  <c r="D286" i="3"/>
  <c r="E286" i="3"/>
  <c r="F286" i="3"/>
  <c r="G286" i="3"/>
  <c r="H286" i="3"/>
  <c r="I286" i="3"/>
  <c r="J286" i="3"/>
  <c r="K286" i="3"/>
  <c r="L286" i="3"/>
  <c r="M286" i="3"/>
  <c r="N286" i="3"/>
  <c r="O286" i="3"/>
  <c r="P286" i="3"/>
  <c r="Q286" i="3"/>
  <c r="R286" i="3"/>
  <c r="S286" i="3"/>
  <c r="T286" i="3"/>
  <c r="U286" i="3"/>
  <c r="V286" i="3"/>
  <c r="W286" i="3"/>
  <c r="X286" i="3"/>
  <c r="Y286" i="3"/>
  <c r="Z286" i="3"/>
  <c r="AA286" i="3"/>
  <c r="AB286" i="3"/>
  <c r="AC286" i="3"/>
  <c r="B287" i="3"/>
  <c r="C287" i="3"/>
  <c r="D287" i="3"/>
  <c r="E287" i="3"/>
  <c r="F287" i="3"/>
  <c r="G287" i="3"/>
  <c r="H287" i="3"/>
  <c r="I287" i="3"/>
  <c r="J287" i="3"/>
  <c r="K287" i="3"/>
  <c r="L287" i="3"/>
  <c r="M287" i="3"/>
  <c r="N287" i="3"/>
  <c r="O287" i="3"/>
  <c r="P287" i="3"/>
  <c r="Q287" i="3"/>
  <c r="R287" i="3"/>
  <c r="S287" i="3"/>
  <c r="T287" i="3"/>
  <c r="U287" i="3"/>
  <c r="V287" i="3"/>
  <c r="W287" i="3"/>
  <c r="X287" i="3"/>
  <c r="Y287" i="3"/>
  <c r="Z287" i="3"/>
  <c r="AA287" i="3"/>
  <c r="AB287" i="3"/>
  <c r="AC287" i="3"/>
  <c r="B288" i="3"/>
  <c r="C288" i="3"/>
  <c r="D288" i="3"/>
  <c r="E288" i="3"/>
  <c r="F288" i="3"/>
  <c r="G288" i="3"/>
  <c r="H288" i="3"/>
  <c r="I288" i="3"/>
  <c r="J288" i="3"/>
  <c r="K288" i="3"/>
  <c r="L288" i="3"/>
  <c r="M288" i="3"/>
  <c r="N288" i="3"/>
  <c r="O288" i="3"/>
  <c r="P288" i="3"/>
  <c r="Q288" i="3"/>
  <c r="R288" i="3"/>
  <c r="S288" i="3"/>
  <c r="T288" i="3"/>
  <c r="U288" i="3"/>
  <c r="V288" i="3"/>
  <c r="W288" i="3"/>
  <c r="X288" i="3"/>
  <c r="Y288" i="3"/>
  <c r="Z288" i="3"/>
  <c r="AA288" i="3"/>
  <c r="AB288" i="3"/>
  <c r="AC288" i="3"/>
  <c r="B289" i="3"/>
  <c r="C289" i="3"/>
  <c r="D289" i="3"/>
  <c r="E289" i="3"/>
  <c r="F289" i="3"/>
  <c r="G289" i="3"/>
  <c r="H289" i="3"/>
  <c r="I289" i="3"/>
  <c r="J289" i="3"/>
  <c r="K289" i="3"/>
  <c r="L289" i="3"/>
  <c r="M289" i="3"/>
  <c r="N289" i="3"/>
  <c r="O289" i="3"/>
  <c r="P289" i="3"/>
  <c r="Q289" i="3"/>
  <c r="R289" i="3"/>
  <c r="S289" i="3"/>
  <c r="T289" i="3"/>
  <c r="U289" i="3"/>
  <c r="V289" i="3"/>
  <c r="W289" i="3"/>
  <c r="X289" i="3"/>
  <c r="Y289" i="3"/>
  <c r="Z289" i="3"/>
  <c r="AA289" i="3"/>
  <c r="AB289" i="3"/>
  <c r="AC289" i="3"/>
  <c r="B290" i="3"/>
  <c r="C290" i="3"/>
  <c r="D290" i="3"/>
  <c r="E290" i="3"/>
  <c r="F290" i="3"/>
  <c r="G290" i="3"/>
  <c r="H290" i="3"/>
  <c r="I290" i="3"/>
  <c r="J290" i="3"/>
  <c r="K290" i="3"/>
  <c r="L290" i="3"/>
  <c r="M290" i="3"/>
  <c r="N290" i="3"/>
  <c r="O290" i="3"/>
  <c r="P290" i="3"/>
  <c r="Q290" i="3"/>
  <c r="R290" i="3"/>
  <c r="S290" i="3"/>
  <c r="T290" i="3"/>
  <c r="U290" i="3"/>
  <c r="V290" i="3"/>
  <c r="W290" i="3"/>
  <c r="X290" i="3"/>
  <c r="Y290" i="3"/>
  <c r="Z290" i="3"/>
  <c r="AA290" i="3"/>
  <c r="AB290" i="3"/>
  <c r="AC290" i="3"/>
  <c r="B291" i="3"/>
  <c r="C291" i="3"/>
  <c r="D291" i="3"/>
  <c r="E291" i="3"/>
  <c r="F291" i="3"/>
  <c r="G291" i="3"/>
  <c r="H291" i="3"/>
  <c r="I291" i="3"/>
  <c r="J291" i="3"/>
  <c r="K291" i="3"/>
  <c r="L291" i="3"/>
  <c r="M291" i="3"/>
  <c r="N291" i="3"/>
  <c r="O291" i="3"/>
  <c r="P291" i="3"/>
  <c r="Q291" i="3"/>
  <c r="R291" i="3"/>
  <c r="S291" i="3"/>
  <c r="T291" i="3"/>
  <c r="U291" i="3"/>
  <c r="V291" i="3"/>
  <c r="W291" i="3"/>
  <c r="X291" i="3"/>
  <c r="Y291" i="3"/>
  <c r="Z291" i="3"/>
  <c r="AA291" i="3"/>
  <c r="AB291" i="3"/>
  <c r="AC291" i="3"/>
  <c r="B292" i="3"/>
  <c r="C292" i="3"/>
  <c r="D292" i="3"/>
  <c r="E292" i="3"/>
  <c r="F292" i="3"/>
  <c r="G292" i="3"/>
  <c r="H292" i="3"/>
  <c r="I292" i="3"/>
  <c r="J292" i="3"/>
  <c r="K292" i="3"/>
  <c r="L292" i="3"/>
  <c r="M292" i="3"/>
  <c r="N292" i="3"/>
  <c r="O292" i="3"/>
  <c r="P292" i="3"/>
  <c r="Q292" i="3"/>
  <c r="R292" i="3"/>
  <c r="S292" i="3"/>
  <c r="T292" i="3"/>
  <c r="U292" i="3"/>
  <c r="V292" i="3"/>
  <c r="W292" i="3"/>
  <c r="X292" i="3"/>
  <c r="Y292" i="3"/>
  <c r="Z292" i="3"/>
  <c r="AA292" i="3"/>
  <c r="AB292" i="3"/>
  <c r="AC292" i="3"/>
  <c r="B293" i="3"/>
  <c r="C293" i="3"/>
  <c r="D293" i="3"/>
  <c r="E293" i="3"/>
  <c r="F293" i="3"/>
  <c r="G293" i="3"/>
  <c r="H293" i="3"/>
  <c r="I293" i="3"/>
  <c r="J293" i="3"/>
  <c r="K293" i="3"/>
  <c r="L293" i="3"/>
  <c r="M293" i="3"/>
  <c r="N293" i="3"/>
  <c r="O293" i="3"/>
  <c r="P293" i="3"/>
  <c r="Q293" i="3"/>
  <c r="R293" i="3"/>
  <c r="S293" i="3"/>
  <c r="T293" i="3"/>
  <c r="U293" i="3"/>
  <c r="V293" i="3"/>
  <c r="W293" i="3"/>
  <c r="X293" i="3"/>
  <c r="Y293" i="3"/>
  <c r="Z293" i="3"/>
  <c r="AA293" i="3"/>
  <c r="AB293" i="3"/>
  <c r="AC293" i="3"/>
  <c r="B294" i="3"/>
  <c r="C294" i="3"/>
  <c r="D294" i="3"/>
  <c r="E294" i="3"/>
  <c r="F294" i="3"/>
  <c r="G294" i="3"/>
  <c r="H294" i="3"/>
  <c r="I294" i="3"/>
  <c r="J294" i="3"/>
  <c r="K294" i="3"/>
  <c r="L294" i="3"/>
  <c r="M294" i="3"/>
  <c r="N294" i="3"/>
  <c r="O294" i="3"/>
  <c r="P294" i="3"/>
  <c r="Q294" i="3"/>
  <c r="R294" i="3"/>
  <c r="S294" i="3"/>
  <c r="T294" i="3"/>
  <c r="U294" i="3"/>
  <c r="V294" i="3"/>
  <c r="W294" i="3"/>
  <c r="X294" i="3"/>
  <c r="Y294" i="3"/>
  <c r="Z294" i="3"/>
  <c r="AA294" i="3"/>
  <c r="AB294" i="3"/>
  <c r="AC294" i="3"/>
  <c r="B295" i="3"/>
  <c r="C295" i="3"/>
  <c r="D295" i="3"/>
  <c r="E295" i="3"/>
  <c r="F295" i="3"/>
  <c r="G295" i="3"/>
  <c r="H295" i="3"/>
  <c r="I295" i="3"/>
  <c r="J295" i="3"/>
  <c r="K295" i="3"/>
  <c r="L295" i="3"/>
  <c r="M295" i="3"/>
  <c r="N295" i="3"/>
  <c r="O295" i="3"/>
  <c r="P295" i="3"/>
  <c r="Q295" i="3"/>
  <c r="R295" i="3"/>
  <c r="S295" i="3"/>
  <c r="T295" i="3"/>
  <c r="U295" i="3"/>
  <c r="V295" i="3"/>
  <c r="W295" i="3"/>
  <c r="X295" i="3"/>
  <c r="Y295" i="3"/>
  <c r="Z295" i="3"/>
  <c r="AA295" i="3"/>
  <c r="AB295" i="3"/>
  <c r="AC295" i="3"/>
  <c r="B296" i="3"/>
  <c r="C296" i="3"/>
  <c r="D296" i="3"/>
  <c r="E296" i="3"/>
  <c r="F296" i="3"/>
  <c r="G296" i="3"/>
  <c r="H296" i="3"/>
  <c r="I296" i="3"/>
  <c r="J296" i="3"/>
  <c r="K296" i="3"/>
  <c r="L296" i="3"/>
  <c r="M296" i="3"/>
  <c r="N296" i="3"/>
  <c r="O296" i="3"/>
  <c r="P296" i="3"/>
  <c r="Q296" i="3"/>
  <c r="R296" i="3"/>
  <c r="S296" i="3"/>
  <c r="T296" i="3"/>
  <c r="U296" i="3"/>
  <c r="V296" i="3"/>
  <c r="W296" i="3"/>
  <c r="X296" i="3"/>
  <c r="Y296" i="3"/>
  <c r="Z296" i="3"/>
  <c r="AA296" i="3"/>
  <c r="AB296" i="3"/>
  <c r="AC296" i="3"/>
  <c r="B297" i="3"/>
  <c r="C297" i="3"/>
  <c r="D297" i="3"/>
  <c r="E297" i="3"/>
  <c r="F297" i="3"/>
  <c r="G297" i="3"/>
  <c r="H297" i="3"/>
  <c r="I297" i="3"/>
  <c r="J297" i="3"/>
  <c r="K297" i="3"/>
  <c r="L297" i="3"/>
  <c r="M297" i="3"/>
  <c r="N297" i="3"/>
  <c r="O297" i="3"/>
  <c r="P297" i="3"/>
  <c r="Q297" i="3"/>
  <c r="R297" i="3"/>
  <c r="S297" i="3"/>
  <c r="T297" i="3"/>
  <c r="U297" i="3"/>
  <c r="V297" i="3"/>
  <c r="W297" i="3"/>
  <c r="X297" i="3"/>
  <c r="Y297" i="3"/>
  <c r="Z297" i="3"/>
  <c r="AA297" i="3"/>
  <c r="AB297" i="3"/>
  <c r="AC297" i="3"/>
  <c r="B298" i="3"/>
  <c r="C298" i="3"/>
  <c r="D298" i="3"/>
  <c r="E298" i="3"/>
  <c r="F298" i="3"/>
  <c r="G298" i="3"/>
  <c r="H298" i="3"/>
  <c r="I298" i="3"/>
  <c r="J298" i="3"/>
  <c r="K298" i="3"/>
  <c r="L298" i="3"/>
  <c r="M298" i="3"/>
  <c r="N298" i="3"/>
  <c r="O298" i="3"/>
  <c r="P298" i="3"/>
  <c r="Q298" i="3"/>
  <c r="R298" i="3"/>
  <c r="S298" i="3"/>
  <c r="T298" i="3"/>
  <c r="U298" i="3"/>
  <c r="V298" i="3"/>
  <c r="W298" i="3"/>
  <c r="X298" i="3"/>
  <c r="Y298" i="3"/>
  <c r="Z298" i="3"/>
  <c r="AA298" i="3"/>
  <c r="AB298" i="3"/>
  <c r="AC298" i="3"/>
  <c r="B299" i="3"/>
  <c r="C299" i="3"/>
  <c r="D299" i="3"/>
  <c r="E299" i="3"/>
  <c r="F299" i="3"/>
  <c r="G299" i="3"/>
  <c r="H299" i="3"/>
  <c r="I299" i="3"/>
  <c r="J299" i="3"/>
  <c r="K299" i="3"/>
  <c r="L299" i="3"/>
  <c r="M299" i="3"/>
  <c r="N299" i="3"/>
  <c r="O299" i="3"/>
  <c r="P299" i="3"/>
  <c r="Q299" i="3"/>
  <c r="R299" i="3"/>
  <c r="S299" i="3"/>
  <c r="T299" i="3"/>
  <c r="U299" i="3"/>
  <c r="V299" i="3"/>
  <c r="W299" i="3"/>
  <c r="X299" i="3"/>
  <c r="Y299" i="3"/>
  <c r="Z299" i="3"/>
  <c r="AA299" i="3"/>
  <c r="AB299" i="3"/>
  <c r="AC299" i="3"/>
  <c r="B300" i="3"/>
  <c r="C300" i="3"/>
  <c r="D300" i="3"/>
  <c r="E300" i="3"/>
  <c r="F300" i="3"/>
  <c r="G300" i="3"/>
  <c r="H300" i="3"/>
  <c r="I300" i="3"/>
  <c r="J300" i="3"/>
  <c r="K300" i="3"/>
  <c r="L300" i="3"/>
  <c r="M300" i="3"/>
  <c r="N300" i="3"/>
  <c r="O300" i="3"/>
  <c r="P300" i="3"/>
  <c r="Q300" i="3"/>
  <c r="R300" i="3"/>
  <c r="S300" i="3"/>
  <c r="T300" i="3"/>
  <c r="U300" i="3"/>
  <c r="V300" i="3"/>
  <c r="W300" i="3"/>
  <c r="X300" i="3"/>
  <c r="Y300" i="3"/>
  <c r="Z300" i="3"/>
  <c r="AA300" i="3"/>
  <c r="AB300" i="3"/>
  <c r="AC300" i="3"/>
  <c r="B301" i="3"/>
  <c r="C301" i="3"/>
  <c r="D301" i="3"/>
  <c r="E301" i="3"/>
  <c r="F301" i="3"/>
  <c r="G301" i="3"/>
  <c r="H301" i="3"/>
  <c r="I301" i="3"/>
  <c r="J301" i="3"/>
  <c r="K301" i="3"/>
  <c r="L301" i="3"/>
  <c r="M301" i="3"/>
  <c r="N301" i="3"/>
  <c r="O301" i="3"/>
  <c r="P301" i="3"/>
  <c r="Q301" i="3"/>
  <c r="R301" i="3"/>
  <c r="S301" i="3"/>
  <c r="T301" i="3"/>
  <c r="U301" i="3"/>
  <c r="V301" i="3"/>
  <c r="W301" i="3"/>
  <c r="X301" i="3"/>
  <c r="Y301" i="3"/>
  <c r="Z301" i="3"/>
  <c r="AA301" i="3"/>
  <c r="AB301" i="3"/>
  <c r="AC301" i="3"/>
  <c r="B302" i="3"/>
  <c r="C302" i="3"/>
  <c r="D302" i="3"/>
  <c r="E302" i="3"/>
  <c r="F302" i="3"/>
  <c r="G302" i="3"/>
  <c r="H302" i="3"/>
  <c r="I302" i="3"/>
  <c r="J302" i="3"/>
  <c r="K302" i="3"/>
  <c r="L302" i="3"/>
  <c r="M302" i="3"/>
  <c r="N302" i="3"/>
  <c r="O302" i="3"/>
  <c r="P302" i="3"/>
  <c r="Q302" i="3"/>
  <c r="R302" i="3"/>
  <c r="S302" i="3"/>
  <c r="T302" i="3"/>
  <c r="U302" i="3"/>
  <c r="V302" i="3"/>
  <c r="W302" i="3"/>
  <c r="X302" i="3"/>
  <c r="Y302" i="3"/>
  <c r="Z302" i="3"/>
  <c r="AA302" i="3"/>
  <c r="AB302" i="3"/>
  <c r="AC302" i="3"/>
  <c r="B303" i="3"/>
  <c r="C303" i="3"/>
  <c r="D303" i="3"/>
  <c r="E303" i="3"/>
  <c r="F303" i="3"/>
  <c r="G303" i="3"/>
  <c r="H303" i="3"/>
  <c r="I303" i="3"/>
  <c r="J303" i="3"/>
  <c r="K303" i="3"/>
  <c r="L303" i="3"/>
  <c r="M303" i="3"/>
  <c r="N303" i="3"/>
  <c r="O303" i="3"/>
  <c r="P303" i="3"/>
  <c r="Q303" i="3"/>
  <c r="R303" i="3"/>
  <c r="S303" i="3"/>
  <c r="T303" i="3"/>
  <c r="U303" i="3"/>
  <c r="V303" i="3"/>
  <c r="W303" i="3"/>
  <c r="X303" i="3"/>
  <c r="Y303" i="3"/>
  <c r="Z303" i="3"/>
  <c r="AA303" i="3"/>
  <c r="AB303" i="3"/>
  <c r="AC303" i="3"/>
  <c r="B304" i="3"/>
  <c r="C304" i="3"/>
  <c r="D304" i="3"/>
  <c r="E304" i="3"/>
  <c r="F304" i="3"/>
  <c r="G304" i="3"/>
  <c r="H304" i="3"/>
  <c r="I304" i="3"/>
  <c r="J304" i="3"/>
  <c r="K304" i="3"/>
  <c r="L304" i="3"/>
  <c r="M304" i="3"/>
  <c r="N304" i="3"/>
  <c r="O304" i="3"/>
  <c r="P304" i="3"/>
  <c r="Q304" i="3"/>
  <c r="R304" i="3"/>
  <c r="S304" i="3"/>
  <c r="T304" i="3"/>
  <c r="U304" i="3"/>
  <c r="V304" i="3"/>
  <c r="W304" i="3"/>
  <c r="X304" i="3"/>
  <c r="Y304" i="3"/>
  <c r="Z304" i="3"/>
  <c r="AA304" i="3"/>
  <c r="AB304" i="3"/>
  <c r="AC304" i="3"/>
  <c r="B305" i="3"/>
  <c r="C305" i="3"/>
  <c r="D305" i="3"/>
  <c r="E305" i="3"/>
  <c r="F305" i="3"/>
  <c r="G305" i="3"/>
  <c r="H305" i="3"/>
  <c r="I305" i="3"/>
  <c r="J305" i="3"/>
  <c r="K305" i="3"/>
  <c r="L305" i="3"/>
  <c r="M305" i="3"/>
  <c r="N305" i="3"/>
  <c r="O305" i="3"/>
  <c r="P305" i="3"/>
  <c r="Q305" i="3"/>
  <c r="R305" i="3"/>
  <c r="S305" i="3"/>
  <c r="T305" i="3"/>
  <c r="U305" i="3"/>
  <c r="V305" i="3"/>
  <c r="W305" i="3"/>
  <c r="X305" i="3"/>
  <c r="Y305" i="3"/>
  <c r="Z305" i="3"/>
  <c r="AA305" i="3"/>
  <c r="AB305" i="3"/>
  <c r="AC305" i="3"/>
  <c r="B306" i="3"/>
  <c r="C306" i="3"/>
  <c r="D306" i="3"/>
  <c r="E306" i="3"/>
  <c r="F306" i="3"/>
  <c r="G306" i="3"/>
  <c r="H306" i="3"/>
  <c r="I306" i="3"/>
  <c r="J306" i="3"/>
  <c r="K306" i="3"/>
  <c r="L306" i="3"/>
  <c r="M306" i="3"/>
  <c r="N306" i="3"/>
  <c r="O306" i="3"/>
  <c r="P306" i="3"/>
  <c r="Q306" i="3"/>
  <c r="R306" i="3"/>
  <c r="S306" i="3"/>
  <c r="T306" i="3"/>
  <c r="U306" i="3"/>
  <c r="V306" i="3"/>
  <c r="W306" i="3"/>
  <c r="X306" i="3"/>
  <c r="Y306" i="3"/>
  <c r="Z306" i="3"/>
  <c r="AA306" i="3"/>
  <c r="AB306" i="3"/>
  <c r="AC306" i="3"/>
  <c r="B307" i="3"/>
  <c r="C307" i="3"/>
  <c r="D307" i="3"/>
  <c r="E307" i="3"/>
  <c r="F307" i="3"/>
  <c r="G307" i="3"/>
  <c r="H307" i="3"/>
  <c r="I307" i="3"/>
  <c r="J307" i="3"/>
  <c r="K307" i="3"/>
  <c r="L307" i="3"/>
  <c r="M307" i="3"/>
  <c r="N307" i="3"/>
  <c r="O307" i="3"/>
  <c r="P307" i="3"/>
  <c r="Q307" i="3"/>
  <c r="R307" i="3"/>
  <c r="S307" i="3"/>
  <c r="T307" i="3"/>
  <c r="U307" i="3"/>
  <c r="V307" i="3"/>
  <c r="W307" i="3"/>
  <c r="X307" i="3"/>
  <c r="Y307" i="3"/>
  <c r="Z307" i="3"/>
  <c r="AA307" i="3"/>
  <c r="AB307" i="3"/>
  <c r="AC307" i="3"/>
  <c r="B308" i="3"/>
  <c r="C308" i="3"/>
  <c r="D308" i="3"/>
  <c r="E308" i="3"/>
  <c r="F308" i="3"/>
  <c r="G308" i="3"/>
  <c r="H308" i="3"/>
  <c r="I308" i="3"/>
  <c r="J308" i="3"/>
  <c r="K308" i="3"/>
  <c r="L308" i="3"/>
  <c r="M308" i="3"/>
  <c r="N308" i="3"/>
  <c r="O308" i="3"/>
  <c r="P308" i="3"/>
  <c r="Q308" i="3"/>
  <c r="R308" i="3"/>
  <c r="S308" i="3"/>
  <c r="T308" i="3"/>
  <c r="U308" i="3"/>
  <c r="V308" i="3"/>
  <c r="W308" i="3"/>
  <c r="X308" i="3"/>
  <c r="Y308" i="3"/>
  <c r="Z308" i="3"/>
  <c r="AA308" i="3"/>
  <c r="AB308" i="3"/>
  <c r="AC308" i="3"/>
  <c r="B309" i="3"/>
  <c r="C309" i="3"/>
  <c r="D309" i="3"/>
  <c r="E309" i="3"/>
  <c r="F309" i="3"/>
  <c r="G309" i="3"/>
  <c r="H309" i="3"/>
  <c r="I309" i="3"/>
  <c r="J309" i="3"/>
  <c r="K309" i="3"/>
  <c r="L309" i="3"/>
  <c r="M309" i="3"/>
  <c r="N309" i="3"/>
  <c r="O309" i="3"/>
  <c r="P309" i="3"/>
  <c r="Q309" i="3"/>
  <c r="R309" i="3"/>
  <c r="S309" i="3"/>
  <c r="T309" i="3"/>
  <c r="U309" i="3"/>
  <c r="V309" i="3"/>
  <c r="W309" i="3"/>
  <c r="X309" i="3"/>
  <c r="Y309" i="3"/>
  <c r="Z309" i="3"/>
  <c r="AA309" i="3"/>
  <c r="AB309" i="3"/>
  <c r="AC309" i="3"/>
  <c r="B310" i="3"/>
  <c r="C310" i="3"/>
  <c r="D310" i="3"/>
  <c r="E310" i="3"/>
  <c r="F310" i="3"/>
  <c r="G310" i="3"/>
  <c r="H310" i="3"/>
  <c r="I310" i="3"/>
  <c r="J310" i="3"/>
  <c r="K310" i="3"/>
  <c r="L310" i="3"/>
  <c r="M310" i="3"/>
  <c r="N310" i="3"/>
  <c r="O310" i="3"/>
  <c r="P310" i="3"/>
  <c r="Q310" i="3"/>
  <c r="R310" i="3"/>
  <c r="S310" i="3"/>
  <c r="T310" i="3"/>
  <c r="U310" i="3"/>
  <c r="V310" i="3"/>
  <c r="W310" i="3"/>
  <c r="X310" i="3"/>
  <c r="Y310" i="3"/>
  <c r="Z310" i="3"/>
  <c r="AA310" i="3"/>
  <c r="AB310" i="3"/>
  <c r="AC310" i="3"/>
  <c r="B311" i="3"/>
  <c r="C311" i="3"/>
  <c r="D311" i="3"/>
  <c r="E311" i="3"/>
  <c r="F311" i="3"/>
  <c r="G311" i="3"/>
  <c r="H311" i="3"/>
  <c r="I311" i="3"/>
  <c r="J311" i="3"/>
  <c r="K311" i="3"/>
  <c r="L311" i="3"/>
  <c r="M311" i="3"/>
  <c r="N311" i="3"/>
  <c r="O311" i="3"/>
  <c r="P311" i="3"/>
  <c r="Q311" i="3"/>
  <c r="R311" i="3"/>
  <c r="S311" i="3"/>
  <c r="T311" i="3"/>
  <c r="U311" i="3"/>
  <c r="V311" i="3"/>
  <c r="W311" i="3"/>
  <c r="X311" i="3"/>
  <c r="Y311" i="3"/>
  <c r="Z311" i="3"/>
  <c r="AA311" i="3"/>
  <c r="AB311" i="3"/>
  <c r="AC311" i="3"/>
  <c r="B312" i="3"/>
  <c r="C312" i="3"/>
  <c r="D312" i="3"/>
  <c r="E312" i="3"/>
  <c r="F312" i="3"/>
  <c r="G312" i="3"/>
  <c r="H312" i="3"/>
  <c r="I312" i="3"/>
  <c r="J312" i="3"/>
  <c r="K312" i="3"/>
  <c r="L312" i="3"/>
  <c r="M312" i="3"/>
  <c r="N312" i="3"/>
  <c r="O312" i="3"/>
  <c r="P312" i="3"/>
  <c r="Q312" i="3"/>
  <c r="R312" i="3"/>
  <c r="S312" i="3"/>
  <c r="T312" i="3"/>
  <c r="U312" i="3"/>
  <c r="V312" i="3"/>
  <c r="W312" i="3"/>
  <c r="X312" i="3"/>
  <c r="Y312" i="3"/>
  <c r="Z312" i="3"/>
  <c r="AA312" i="3"/>
  <c r="AB312" i="3"/>
  <c r="AC312" i="3"/>
  <c r="B313" i="3"/>
  <c r="C313" i="3"/>
  <c r="D313" i="3"/>
  <c r="E313" i="3"/>
  <c r="F313" i="3"/>
  <c r="G313" i="3"/>
  <c r="H313" i="3"/>
  <c r="I313" i="3"/>
  <c r="J313" i="3"/>
  <c r="K313" i="3"/>
  <c r="L313" i="3"/>
  <c r="M313" i="3"/>
  <c r="N313" i="3"/>
  <c r="O313" i="3"/>
  <c r="P313" i="3"/>
  <c r="Q313" i="3"/>
  <c r="R313" i="3"/>
  <c r="S313" i="3"/>
  <c r="T313" i="3"/>
  <c r="U313" i="3"/>
  <c r="V313" i="3"/>
  <c r="W313" i="3"/>
  <c r="X313" i="3"/>
  <c r="Y313" i="3"/>
  <c r="Z313" i="3"/>
  <c r="AA313" i="3"/>
  <c r="AB313" i="3"/>
  <c r="AC313" i="3"/>
  <c r="B314" i="3"/>
  <c r="C314" i="3"/>
  <c r="D314" i="3"/>
  <c r="E314" i="3"/>
  <c r="F314" i="3"/>
  <c r="G314" i="3"/>
  <c r="H314" i="3"/>
  <c r="I314" i="3"/>
  <c r="J314" i="3"/>
  <c r="K314" i="3"/>
  <c r="L314" i="3"/>
  <c r="M314" i="3"/>
  <c r="N314" i="3"/>
  <c r="O314" i="3"/>
  <c r="P314" i="3"/>
  <c r="Q314" i="3"/>
  <c r="R314" i="3"/>
  <c r="S314" i="3"/>
  <c r="T314" i="3"/>
  <c r="U314" i="3"/>
  <c r="V314" i="3"/>
  <c r="W314" i="3"/>
  <c r="X314" i="3"/>
  <c r="Y314" i="3"/>
  <c r="Z314" i="3"/>
  <c r="AA314" i="3"/>
  <c r="AB314" i="3"/>
  <c r="AC314" i="3"/>
  <c r="B315" i="3"/>
  <c r="C315" i="3"/>
  <c r="D315" i="3"/>
  <c r="E315" i="3"/>
  <c r="F315" i="3"/>
  <c r="G315" i="3"/>
  <c r="H315" i="3"/>
  <c r="I315" i="3"/>
  <c r="J315" i="3"/>
  <c r="K315" i="3"/>
  <c r="L315" i="3"/>
  <c r="M315" i="3"/>
  <c r="N315" i="3"/>
  <c r="O315" i="3"/>
  <c r="P315" i="3"/>
  <c r="Q315" i="3"/>
  <c r="R315" i="3"/>
  <c r="S315" i="3"/>
  <c r="T315" i="3"/>
  <c r="U315" i="3"/>
  <c r="V315" i="3"/>
  <c r="W315" i="3"/>
  <c r="X315" i="3"/>
  <c r="Y315" i="3"/>
  <c r="Z315" i="3"/>
  <c r="AA315" i="3"/>
  <c r="AB315" i="3"/>
  <c r="AC315" i="3"/>
  <c r="B316" i="3"/>
  <c r="C316" i="3"/>
  <c r="D316" i="3"/>
  <c r="E316" i="3"/>
  <c r="F316" i="3"/>
  <c r="G316" i="3"/>
  <c r="H316" i="3"/>
  <c r="I316" i="3"/>
  <c r="J316" i="3"/>
  <c r="K316" i="3"/>
  <c r="L316" i="3"/>
  <c r="M316" i="3"/>
  <c r="N316" i="3"/>
  <c r="O316" i="3"/>
  <c r="P316" i="3"/>
  <c r="Q316" i="3"/>
  <c r="R316" i="3"/>
  <c r="S316" i="3"/>
  <c r="T316" i="3"/>
  <c r="U316" i="3"/>
  <c r="V316" i="3"/>
  <c r="W316" i="3"/>
  <c r="X316" i="3"/>
  <c r="Y316" i="3"/>
  <c r="Z316" i="3"/>
  <c r="AA316" i="3"/>
  <c r="AB316" i="3"/>
  <c r="AC316" i="3"/>
  <c r="B317" i="3"/>
  <c r="C317" i="3"/>
  <c r="D317" i="3"/>
  <c r="E317" i="3"/>
  <c r="F317" i="3"/>
  <c r="G317" i="3"/>
  <c r="H317" i="3"/>
  <c r="I317" i="3"/>
  <c r="J317" i="3"/>
  <c r="K317" i="3"/>
  <c r="L317" i="3"/>
  <c r="M317" i="3"/>
  <c r="N317" i="3"/>
  <c r="O317" i="3"/>
  <c r="P317" i="3"/>
  <c r="Q317" i="3"/>
  <c r="R317" i="3"/>
  <c r="S317" i="3"/>
  <c r="T317" i="3"/>
  <c r="U317" i="3"/>
  <c r="V317" i="3"/>
  <c r="W317" i="3"/>
  <c r="X317" i="3"/>
  <c r="Y317" i="3"/>
  <c r="Z317" i="3"/>
  <c r="AA317" i="3"/>
  <c r="AB317" i="3"/>
  <c r="AC317" i="3"/>
  <c r="B318" i="3"/>
  <c r="C318" i="3"/>
  <c r="D318" i="3"/>
  <c r="E318" i="3"/>
  <c r="F318" i="3"/>
  <c r="G318" i="3"/>
  <c r="H318" i="3"/>
  <c r="I318" i="3"/>
  <c r="J318" i="3"/>
  <c r="K318" i="3"/>
  <c r="L318" i="3"/>
  <c r="M318" i="3"/>
  <c r="N318" i="3"/>
  <c r="O318" i="3"/>
  <c r="P318" i="3"/>
  <c r="Q318" i="3"/>
  <c r="R318" i="3"/>
  <c r="S318" i="3"/>
  <c r="T318" i="3"/>
  <c r="U318" i="3"/>
  <c r="V318" i="3"/>
  <c r="W318" i="3"/>
  <c r="X318" i="3"/>
  <c r="Y318" i="3"/>
  <c r="Z318" i="3"/>
  <c r="AA318" i="3"/>
  <c r="AB318" i="3"/>
  <c r="AC318" i="3"/>
  <c r="B319" i="3"/>
  <c r="C319" i="3"/>
  <c r="D319" i="3"/>
  <c r="E319" i="3"/>
  <c r="F319" i="3"/>
  <c r="G319" i="3"/>
  <c r="H319" i="3"/>
  <c r="I319" i="3"/>
  <c r="J319" i="3"/>
  <c r="K319" i="3"/>
  <c r="L319" i="3"/>
  <c r="M319" i="3"/>
  <c r="N319" i="3"/>
  <c r="O319" i="3"/>
  <c r="P319" i="3"/>
  <c r="Q319" i="3"/>
  <c r="R319" i="3"/>
  <c r="S319" i="3"/>
  <c r="T319" i="3"/>
  <c r="U319" i="3"/>
  <c r="V319" i="3"/>
  <c r="W319" i="3"/>
  <c r="X319" i="3"/>
  <c r="Y319" i="3"/>
  <c r="Z319" i="3"/>
  <c r="AA319" i="3"/>
  <c r="AB319" i="3"/>
  <c r="AC319" i="3"/>
  <c r="B320" i="3"/>
  <c r="C320" i="3"/>
  <c r="D320" i="3"/>
  <c r="E320" i="3"/>
  <c r="F320" i="3"/>
  <c r="G320" i="3"/>
  <c r="H320" i="3"/>
  <c r="I320" i="3"/>
  <c r="J320" i="3"/>
  <c r="K320" i="3"/>
  <c r="L320" i="3"/>
  <c r="M320" i="3"/>
  <c r="N320" i="3"/>
  <c r="O320" i="3"/>
  <c r="P320" i="3"/>
  <c r="Q320" i="3"/>
  <c r="R320" i="3"/>
  <c r="S320" i="3"/>
  <c r="T320" i="3"/>
  <c r="U320" i="3"/>
  <c r="V320" i="3"/>
  <c r="W320" i="3"/>
  <c r="X320" i="3"/>
  <c r="Y320" i="3"/>
  <c r="Z320" i="3"/>
  <c r="AA320" i="3"/>
  <c r="AB320" i="3"/>
  <c r="AC320" i="3"/>
  <c r="B321" i="3"/>
  <c r="C321" i="3"/>
  <c r="D321" i="3"/>
  <c r="E321" i="3"/>
  <c r="F321" i="3"/>
  <c r="G321" i="3"/>
  <c r="H321" i="3"/>
  <c r="I321" i="3"/>
  <c r="J321" i="3"/>
  <c r="K321" i="3"/>
  <c r="L321" i="3"/>
  <c r="M321" i="3"/>
  <c r="N321" i="3"/>
  <c r="O321" i="3"/>
  <c r="P321" i="3"/>
  <c r="Q321" i="3"/>
  <c r="R321" i="3"/>
  <c r="S321" i="3"/>
  <c r="T321" i="3"/>
  <c r="U321" i="3"/>
  <c r="V321" i="3"/>
  <c r="W321" i="3"/>
  <c r="X321" i="3"/>
  <c r="Y321" i="3"/>
  <c r="Z321" i="3"/>
  <c r="AA321" i="3"/>
  <c r="AB321" i="3"/>
  <c r="AC321" i="3"/>
  <c r="B322" i="3"/>
  <c r="C322" i="3"/>
  <c r="D322" i="3"/>
  <c r="E322" i="3"/>
  <c r="F322" i="3"/>
  <c r="G322" i="3"/>
  <c r="H322" i="3"/>
  <c r="I322" i="3"/>
  <c r="J322" i="3"/>
  <c r="K322" i="3"/>
  <c r="L322" i="3"/>
  <c r="M322" i="3"/>
  <c r="N322" i="3"/>
  <c r="O322" i="3"/>
  <c r="P322" i="3"/>
  <c r="Q322" i="3"/>
  <c r="R322" i="3"/>
  <c r="S322" i="3"/>
  <c r="T322" i="3"/>
  <c r="U322" i="3"/>
  <c r="V322" i="3"/>
  <c r="W322" i="3"/>
  <c r="X322" i="3"/>
  <c r="Y322" i="3"/>
  <c r="Z322" i="3"/>
  <c r="AA322" i="3"/>
  <c r="AB322" i="3"/>
  <c r="AC322" i="3"/>
  <c r="B323" i="3"/>
  <c r="C323" i="3"/>
  <c r="D323" i="3"/>
  <c r="E323" i="3"/>
  <c r="F323" i="3"/>
  <c r="G323" i="3"/>
  <c r="H323" i="3"/>
  <c r="I323" i="3"/>
  <c r="J323" i="3"/>
  <c r="K323" i="3"/>
  <c r="L323" i="3"/>
  <c r="M323" i="3"/>
  <c r="N323" i="3"/>
  <c r="O323" i="3"/>
  <c r="P323" i="3"/>
  <c r="Q323" i="3"/>
  <c r="R323" i="3"/>
  <c r="S323" i="3"/>
  <c r="T323" i="3"/>
  <c r="U323" i="3"/>
  <c r="V323" i="3"/>
  <c r="W323" i="3"/>
  <c r="X323" i="3"/>
  <c r="Y323" i="3"/>
  <c r="Z323" i="3"/>
  <c r="AA323" i="3"/>
  <c r="AB323" i="3"/>
  <c r="AC323" i="3"/>
  <c r="B324" i="3"/>
  <c r="C324" i="3"/>
  <c r="D324" i="3"/>
  <c r="E324" i="3"/>
  <c r="F324" i="3"/>
  <c r="G324" i="3"/>
  <c r="H324" i="3"/>
  <c r="I324" i="3"/>
  <c r="J324" i="3"/>
  <c r="K324" i="3"/>
  <c r="L324" i="3"/>
  <c r="M324" i="3"/>
  <c r="N324" i="3"/>
  <c r="O324" i="3"/>
  <c r="P324" i="3"/>
  <c r="Q324" i="3"/>
  <c r="R324" i="3"/>
  <c r="S324" i="3"/>
  <c r="T324" i="3"/>
  <c r="U324" i="3"/>
  <c r="V324" i="3"/>
  <c r="W324" i="3"/>
  <c r="X324" i="3"/>
  <c r="Y324" i="3"/>
  <c r="Z324" i="3"/>
  <c r="AA324" i="3"/>
  <c r="AB324" i="3"/>
  <c r="AC324" i="3"/>
  <c r="B325" i="3"/>
  <c r="C325" i="3"/>
  <c r="D325" i="3"/>
  <c r="E325" i="3"/>
  <c r="F325" i="3"/>
  <c r="G325" i="3"/>
  <c r="H325" i="3"/>
  <c r="I325" i="3"/>
  <c r="J325" i="3"/>
  <c r="K325" i="3"/>
  <c r="L325" i="3"/>
  <c r="M325" i="3"/>
  <c r="N325" i="3"/>
  <c r="O325" i="3"/>
  <c r="P325" i="3"/>
  <c r="Q325" i="3"/>
  <c r="R325" i="3"/>
  <c r="S325" i="3"/>
  <c r="T325" i="3"/>
  <c r="U325" i="3"/>
  <c r="V325" i="3"/>
  <c r="W325" i="3"/>
  <c r="X325" i="3"/>
  <c r="Y325" i="3"/>
  <c r="Z325" i="3"/>
  <c r="AA325" i="3"/>
  <c r="AB325" i="3"/>
  <c r="AC325" i="3"/>
  <c r="B326" i="3"/>
  <c r="C326" i="3"/>
  <c r="D326" i="3"/>
  <c r="E326" i="3"/>
  <c r="F326" i="3"/>
  <c r="G326" i="3"/>
  <c r="H326" i="3"/>
  <c r="I326" i="3"/>
  <c r="J326" i="3"/>
  <c r="K326" i="3"/>
  <c r="L326" i="3"/>
  <c r="M326" i="3"/>
  <c r="N326" i="3"/>
  <c r="O326" i="3"/>
  <c r="P326" i="3"/>
  <c r="Q326" i="3"/>
  <c r="R326" i="3"/>
  <c r="S326" i="3"/>
  <c r="T326" i="3"/>
  <c r="U326" i="3"/>
  <c r="V326" i="3"/>
  <c r="W326" i="3"/>
  <c r="X326" i="3"/>
  <c r="Y326" i="3"/>
  <c r="Z326" i="3"/>
  <c r="AA326" i="3"/>
  <c r="AB326" i="3"/>
  <c r="AC326" i="3"/>
  <c r="B327" i="3"/>
  <c r="C327" i="3"/>
  <c r="D327" i="3"/>
  <c r="E327" i="3"/>
  <c r="F327" i="3"/>
  <c r="G327" i="3"/>
  <c r="H327" i="3"/>
  <c r="I327" i="3"/>
  <c r="J327" i="3"/>
  <c r="K327" i="3"/>
  <c r="L327" i="3"/>
  <c r="M327" i="3"/>
  <c r="N327" i="3"/>
  <c r="O327" i="3"/>
  <c r="P327" i="3"/>
  <c r="Q327" i="3"/>
  <c r="R327" i="3"/>
  <c r="S327" i="3"/>
  <c r="T327" i="3"/>
  <c r="U327" i="3"/>
  <c r="V327" i="3"/>
  <c r="W327" i="3"/>
  <c r="X327" i="3"/>
  <c r="Y327" i="3"/>
  <c r="Z327" i="3"/>
  <c r="AA327" i="3"/>
  <c r="AB327" i="3"/>
  <c r="AC327" i="3"/>
  <c r="B328" i="3"/>
  <c r="C328" i="3"/>
  <c r="D328" i="3"/>
  <c r="E328" i="3"/>
  <c r="F328" i="3"/>
  <c r="G328" i="3"/>
  <c r="H328" i="3"/>
  <c r="I328" i="3"/>
  <c r="J328" i="3"/>
  <c r="K328" i="3"/>
  <c r="L328" i="3"/>
  <c r="M328" i="3"/>
  <c r="N328" i="3"/>
  <c r="O328" i="3"/>
  <c r="P328" i="3"/>
  <c r="Q328" i="3"/>
  <c r="R328" i="3"/>
  <c r="S328" i="3"/>
  <c r="T328" i="3"/>
  <c r="U328" i="3"/>
  <c r="V328" i="3"/>
  <c r="W328" i="3"/>
  <c r="X328" i="3"/>
  <c r="Y328" i="3"/>
  <c r="Z328" i="3"/>
  <c r="AA328" i="3"/>
  <c r="AB328" i="3"/>
  <c r="AC328" i="3"/>
  <c r="B329" i="3"/>
  <c r="C329" i="3"/>
  <c r="D329" i="3"/>
  <c r="E329" i="3"/>
  <c r="F329" i="3"/>
  <c r="G329" i="3"/>
  <c r="H329" i="3"/>
  <c r="I329" i="3"/>
  <c r="J329" i="3"/>
  <c r="K329" i="3"/>
  <c r="L329" i="3"/>
  <c r="M329" i="3"/>
  <c r="N329" i="3"/>
  <c r="O329" i="3"/>
  <c r="P329" i="3"/>
  <c r="Q329" i="3"/>
  <c r="R329" i="3"/>
  <c r="S329" i="3"/>
  <c r="T329" i="3"/>
  <c r="U329" i="3"/>
  <c r="V329" i="3"/>
  <c r="W329" i="3"/>
  <c r="X329" i="3"/>
  <c r="Y329" i="3"/>
  <c r="Z329" i="3"/>
  <c r="AA329" i="3"/>
  <c r="AB329" i="3"/>
  <c r="AC329" i="3"/>
  <c r="B330" i="3"/>
  <c r="C330" i="3"/>
  <c r="D330" i="3"/>
  <c r="E330" i="3"/>
  <c r="F330" i="3"/>
  <c r="G330" i="3"/>
  <c r="H330" i="3"/>
  <c r="I330" i="3"/>
  <c r="J330" i="3"/>
  <c r="K330" i="3"/>
  <c r="L330" i="3"/>
  <c r="M330" i="3"/>
  <c r="N330" i="3"/>
  <c r="O330" i="3"/>
  <c r="P330" i="3"/>
  <c r="Q330" i="3"/>
  <c r="R330" i="3"/>
  <c r="S330" i="3"/>
  <c r="T330" i="3"/>
  <c r="U330" i="3"/>
  <c r="V330" i="3"/>
  <c r="W330" i="3"/>
  <c r="X330" i="3"/>
  <c r="Y330" i="3"/>
  <c r="Z330" i="3"/>
  <c r="AA330" i="3"/>
  <c r="AB330" i="3"/>
  <c r="AC330" i="3"/>
  <c r="B331" i="3"/>
  <c r="C331" i="3"/>
  <c r="D331" i="3"/>
  <c r="E331" i="3"/>
  <c r="F331" i="3"/>
  <c r="G331" i="3"/>
  <c r="H331" i="3"/>
  <c r="I331" i="3"/>
  <c r="J331" i="3"/>
  <c r="K331" i="3"/>
  <c r="L331" i="3"/>
  <c r="M331" i="3"/>
  <c r="N331" i="3"/>
  <c r="O331" i="3"/>
  <c r="P331" i="3"/>
  <c r="Q331" i="3"/>
  <c r="R331" i="3"/>
  <c r="S331" i="3"/>
  <c r="T331" i="3"/>
  <c r="U331" i="3"/>
  <c r="V331" i="3"/>
  <c r="W331" i="3"/>
  <c r="X331" i="3"/>
  <c r="Y331" i="3"/>
  <c r="Z331" i="3"/>
  <c r="AA331" i="3"/>
  <c r="AB331" i="3"/>
  <c r="AC331" i="3"/>
  <c r="B332" i="3"/>
  <c r="C332" i="3"/>
  <c r="D332" i="3"/>
  <c r="E332" i="3"/>
  <c r="F332" i="3"/>
  <c r="G332" i="3"/>
  <c r="H332" i="3"/>
  <c r="I332" i="3"/>
  <c r="J332" i="3"/>
  <c r="K332" i="3"/>
  <c r="L332" i="3"/>
  <c r="M332" i="3"/>
  <c r="N332" i="3"/>
  <c r="O332" i="3"/>
  <c r="P332" i="3"/>
  <c r="Q332" i="3"/>
  <c r="R332" i="3"/>
  <c r="S332" i="3"/>
  <c r="T332" i="3"/>
  <c r="U332" i="3"/>
  <c r="V332" i="3"/>
  <c r="W332" i="3"/>
  <c r="X332" i="3"/>
  <c r="Y332" i="3"/>
  <c r="Z332" i="3"/>
  <c r="AA332" i="3"/>
  <c r="AB332" i="3"/>
  <c r="AC332" i="3"/>
  <c r="B333" i="3"/>
  <c r="C333" i="3"/>
  <c r="D333" i="3"/>
  <c r="E333" i="3"/>
  <c r="F333" i="3"/>
  <c r="G333" i="3"/>
  <c r="H333" i="3"/>
  <c r="I333" i="3"/>
  <c r="J333" i="3"/>
  <c r="K333" i="3"/>
  <c r="L333" i="3"/>
  <c r="M333" i="3"/>
  <c r="N333" i="3"/>
  <c r="O333" i="3"/>
  <c r="P333" i="3"/>
  <c r="Q333" i="3"/>
  <c r="R333" i="3"/>
  <c r="S333" i="3"/>
  <c r="T333" i="3"/>
  <c r="U333" i="3"/>
  <c r="V333" i="3"/>
  <c r="W333" i="3"/>
  <c r="X333" i="3"/>
  <c r="Y333" i="3"/>
  <c r="Z333" i="3"/>
  <c r="AA333" i="3"/>
  <c r="AB333" i="3"/>
  <c r="AC333" i="3"/>
  <c r="B334" i="3"/>
  <c r="C334" i="3"/>
  <c r="D334" i="3"/>
  <c r="E334" i="3"/>
  <c r="F334" i="3"/>
  <c r="G334" i="3"/>
  <c r="H334" i="3"/>
  <c r="I334" i="3"/>
  <c r="J334" i="3"/>
  <c r="K334" i="3"/>
  <c r="L334" i="3"/>
  <c r="M334" i="3"/>
  <c r="N334" i="3"/>
  <c r="O334" i="3"/>
  <c r="P334" i="3"/>
  <c r="Q334" i="3"/>
  <c r="R334" i="3"/>
  <c r="S334" i="3"/>
  <c r="T334" i="3"/>
  <c r="U334" i="3"/>
  <c r="V334" i="3"/>
  <c r="W334" i="3"/>
  <c r="X334" i="3"/>
  <c r="Y334" i="3"/>
  <c r="Z334" i="3"/>
  <c r="AA334" i="3"/>
  <c r="AB334" i="3"/>
  <c r="AC334" i="3"/>
  <c r="B335" i="3"/>
  <c r="C335" i="3"/>
  <c r="D335" i="3"/>
  <c r="E335" i="3"/>
  <c r="F335" i="3"/>
  <c r="G335" i="3"/>
  <c r="H335" i="3"/>
  <c r="I335" i="3"/>
  <c r="J335" i="3"/>
  <c r="K335" i="3"/>
  <c r="L335" i="3"/>
  <c r="M335" i="3"/>
  <c r="N335" i="3"/>
  <c r="O335" i="3"/>
  <c r="P335" i="3"/>
  <c r="Q335" i="3"/>
  <c r="R335" i="3"/>
  <c r="S335" i="3"/>
  <c r="T335" i="3"/>
  <c r="U335" i="3"/>
  <c r="V335" i="3"/>
  <c r="W335" i="3"/>
  <c r="X335" i="3"/>
  <c r="Y335" i="3"/>
  <c r="Z335" i="3"/>
  <c r="AA335" i="3"/>
  <c r="AB335" i="3"/>
  <c r="AC335" i="3"/>
  <c r="B336" i="3"/>
  <c r="C336" i="3"/>
  <c r="D336" i="3"/>
  <c r="E336" i="3"/>
  <c r="F336" i="3"/>
  <c r="G336" i="3"/>
  <c r="H336" i="3"/>
  <c r="I336" i="3"/>
  <c r="J336" i="3"/>
  <c r="K336" i="3"/>
  <c r="L336" i="3"/>
  <c r="M336" i="3"/>
  <c r="N336" i="3"/>
  <c r="O336" i="3"/>
  <c r="P336" i="3"/>
  <c r="Q336" i="3"/>
  <c r="R336" i="3"/>
  <c r="S336" i="3"/>
  <c r="T336" i="3"/>
  <c r="U336" i="3"/>
  <c r="V336" i="3"/>
  <c r="W336" i="3"/>
  <c r="X336" i="3"/>
  <c r="Y336" i="3"/>
  <c r="Z336" i="3"/>
  <c r="AA336" i="3"/>
  <c r="AB336" i="3"/>
  <c r="AC336" i="3"/>
  <c r="B337" i="3"/>
  <c r="C337" i="3"/>
  <c r="D337" i="3"/>
  <c r="E337" i="3"/>
  <c r="F337" i="3"/>
  <c r="G337" i="3"/>
  <c r="H337" i="3"/>
  <c r="I337" i="3"/>
  <c r="J337" i="3"/>
  <c r="K337" i="3"/>
  <c r="L337" i="3"/>
  <c r="M337" i="3"/>
  <c r="N337" i="3"/>
  <c r="O337" i="3"/>
  <c r="P337" i="3"/>
  <c r="Q337" i="3"/>
  <c r="R337" i="3"/>
  <c r="S337" i="3"/>
  <c r="T337" i="3"/>
  <c r="U337" i="3"/>
  <c r="V337" i="3"/>
  <c r="W337" i="3"/>
  <c r="X337" i="3"/>
  <c r="Y337" i="3"/>
  <c r="Z337" i="3"/>
  <c r="AA337" i="3"/>
  <c r="AB337" i="3"/>
  <c r="AC337" i="3"/>
  <c r="B338" i="3"/>
  <c r="C338" i="3"/>
  <c r="D338" i="3"/>
  <c r="E338" i="3"/>
  <c r="F338" i="3"/>
  <c r="G338" i="3"/>
  <c r="H338" i="3"/>
  <c r="I338" i="3"/>
  <c r="J338" i="3"/>
  <c r="K338" i="3"/>
  <c r="L338" i="3"/>
  <c r="M338" i="3"/>
  <c r="N338" i="3"/>
  <c r="O338" i="3"/>
  <c r="P338" i="3"/>
  <c r="Q338" i="3"/>
  <c r="R338" i="3"/>
  <c r="S338" i="3"/>
  <c r="T338" i="3"/>
  <c r="U338" i="3"/>
  <c r="V338" i="3"/>
  <c r="W338" i="3"/>
  <c r="X338" i="3"/>
  <c r="Y338" i="3"/>
  <c r="Z338" i="3"/>
  <c r="AA338" i="3"/>
  <c r="AB338" i="3"/>
  <c r="AC338" i="3"/>
  <c r="B339" i="3"/>
  <c r="C339" i="3"/>
  <c r="D339" i="3"/>
  <c r="E339" i="3"/>
  <c r="F339" i="3"/>
  <c r="G339" i="3"/>
  <c r="H339" i="3"/>
  <c r="I339" i="3"/>
  <c r="J339" i="3"/>
  <c r="K339" i="3"/>
  <c r="L339" i="3"/>
  <c r="M339" i="3"/>
  <c r="N339" i="3"/>
  <c r="O339" i="3"/>
  <c r="P339" i="3"/>
  <c r="Q339" i="3"/>
  <c r="R339" i="3"/>
  <c r="S339" i="3"/>
  <c r="T339" i="3"/>
  <c r="U339" i="3"/>
  <c r="V339" i="3"/>
  <c r="W339" i="3"/>
  <c r="X339" i="3"/>
  <c r="Y339" i="3"/>
  <c r="Z339" i="3"/>
  <c r="AA339" i="3"/>
  <c r="AB339" i="3"/>
  <c r="AC339" i="3"/>
  <c r="B340" i="3"/>
  <c r="C340" i="3"/>
  <c r="D340" i="3"/>
  <c r="E340" i="3"/>
  <c r="F340" i="3"/>
  <c r="G340" i="3"/>
  <c r="H340" i="3"/>
  <c r="I340" i="3"/>
  <c r="J340" i="3"/>
  <c r="K340" i="3"/>
  <c r="L340" i="3"/>
  <c r="M340" i="3"/>
  <c r="N340" i="3"/>
  <c r="O340" i="3"/>
  <c r="P340" i="3"/>
  <c r="Q340" i="3"/>
  <c r="R340" i="3"/>
  <c r="S340" i="3"/>
  <c r="T340" i="3"/>
  <c r="U340" i="3"/>
  <c r="V340" i="3"/>
  <c r="W340" i="3"/>
  <c r="X340" i="3"/>
  <c r="Y340" i="3"/>
  <c r="Z340" i="3"/>
  <c r="AA340" i="3"/>
  <c r="AB340" i="3"/>
  <c r="AC340" i="3"/>
  <c r="B341" i="3"/>
  <c r="C341" i="3"/>
  <c r="D341" i="3"/>
  <c r="E341" i="3"/>
  <c r="F341" i="3"/>
  <c r="G341" i="3"/>
  <c r="H341" i="3"/>
  <c r="I341" i="3"/>
  <c r="J341" i="3"/>
  <c r="K341" i="3"/>
  <c r="L341" i="3"/>
  <c r="M341" i="3"/>
  <c r="N341" i="3"/>
  <c r="O341" i="3"/>
  <c r="P341" i="3"/>
  <c r="Q341" i="3"/>
  <c r="R341" i="3"/>
  <c r="S341" i="3"/>
  <c r="T341" i="3"/>
  <c r="U341" i="3"/>
  <c r="V341" i="3"/>
  <c r="W341" i="3"/>
  <c r="X341" i="3"/>
  <c r="Y341" i="3"/>
  <c r="Z341" i="3"/>
  <c r="AA341" i="3"/>
  <c r="AB341" i="3"/>
  <c r="AC341" i="3"/>
  <c r="B342" i="3"/>
  <c r="C342" i="3"/>
  <c r="D342" i="3"/>
  <c r="E342" i="3"/>
  <c r="F342" i="3"/>
  <c r="G342" i="3"/>
  <c r="H342" i="3"/>
  <c r="I342" i="3"/>
  <c r="J342" i="3"/>
  <c r="K342" i="3"/>
  <c r="L342" i="3"/>
  <c r="M342" i="3"/>
  <c r="N342" i="3"/>
  <c r="O342" i="3"/>
  <c r="P342" i="3"/>
  <c r="Q342" i="3"/>
  <c r="R342" i="3"/>
  <c r="S342" i="3"/>
  <c r="T342" i="3"/>
  <c r="U342" i="3"/>
  <c r="V342" i="3"/>
  <c r="W342" i="3"/>
  <c r="X342" i="3"/>
  <c r="Y342" i="3"/>
  <c r="Z342" i="3"/>
  <c r="AA342" i="3"/>
  <c r="AB342" i="3"/>
  <c r="AC342" i="3"/>
  <c r="B343" i="3"/>
  <c r="C343" i="3"/>
  <c r="D343" i="3"/>
  <c r="E343" i="3"/>
  <c r="F343" i="3"/>
  <c r="G343" i="3"/>
  <c r="H343" i="3"/>
  <c r="I343" i="3"/>
  <c r="J343" i="3"/>
  <c r="K343" i="3"/>
  <c r="L343" i="3"/>
  <c r="M343" i="3"/>
  <c r="N343" i="3"/>
  <c r="O343" i="3"/>
  <c r="P343" i="3"/>
  <c r="Q343" i="3"/>
  <c r="R343" i="3"/>
  <c r="S343" i="3"/>
  <c r="T343" i="3"/>
  <c r="U343" i="3"/>
  <c r="V343" i="3"/>
  <c r="W343" i="3"/>
  <c r="X343" i="3"/>
  <c r="Y343" i="3"/>
  <c r="Z343" i="3"/>
  <c r="AA343" i="3"/>
  <c r="AB343" i="3"/>
  <c r="AC343" i="3"/>
  <c r="B344" i="3"/>
  <c r="C344" i="3"/>
  <c r="D344" i="3"/>
  <c r="E344" i="3"/>
  <c r="F344" i="3"/>
  <c r="G344" i="3"/>
  <c r="H344" i="3"/>
  <c r="I344" i="3"/>
  <c r="J344" i="3"/>
  <c r="K344" i="3"/>
  <c r="L344" i="3"/>
  <c r="M344" i="3"/>
  <c r="N344" i="3"/>
  <c r="O344" i="3"/>
  <c r="P344" i="3"/>
  <c r="Q344" i="3"/>
  <c r="R344" i="3"/>
  <c r="S344" i="3"/>
  <c r="T344" i="3"/>
  <c r="U344" i="3"/>
  <c r="V344" i="3"/>
  <c r="W344" i="3"/>
  <c r="X344" i="3"/>
  <c r="Y344" i="3"/>
  <c r="Z344" i="3"/>
  <c r="AA344" i="3"/>
  <c r="AB344" i="3"/>
  <c r="AC344" i="3"/>
  <c r="B345" i="3"/>
  <c r="C345" i="3"/>
  <c r="D345" i="3"/>
  <c r="E345" i="3"/>
  <c r="F345" i="3"/>
  <c r="G345" i="3"/>
  <c r="H345" i="3"/>
  <c r="I345" i="3"/>
  <c r="J345" i="3"/>
  <c r="K345" i="3"/>
  <c r="L345" i="3"/>
  <c r="M345" i="3"/>
  <c r="N345" i="3"/>
  <c r="O345" i="3"/>
  <c r="P345" i="3"/>
  <c r="Q345" i="3"/>
  <c r="R345" i="3"/>
  <c r="S345" i="3"/>
  <c r="T345" i="3"/>
  <c r="U345" i="3"/>
  <c r="V345" i="3"/>
  <c r="W345" i="3"/>
  <c r="X345" i="3"/>
  <c r="Y345" i="3"/>
  <c r="Z345" i="3"/>
  <c r="AA345" i="3"/>
  <c r="AB345" i="3"/>
  <c r="AC345" i="3"/>
  <c r="B346" i="3"/>
  <c r="C346" i="3"/>
  <c r="D346" i="3"/>
  <c r="E346" i="3"/>
  <c r="F346" i="3"/>
  <c r="G346" i="3"/>
  <c r="H346" i="3"/>
  <c r="I346" i="3"/>
  <c r="J346" i="3"/>
  <c r="K346" i="3"/>
  <c r="L346" i="3"/>
  <c r="M346" i="3"/>
  <c r="N346" i="3"/>
  <c r="O346" i="3"/>
  <c r="P346" i="3"/>
  <c r="Q346" i="3"/>
  <c r="R346" i="3"/>
  <c r="S346" i="3"/>
  <c r="T346" i="3"/>
  <c r="U346" i="3"/>
  <c r="V346" i="3"/>
  <c r="W346" i="3"/>
  <c r="X346" i="3"/>
  <c r="Y346" i="3"/>
  <c r="Z346" i="3"/>
  <c r="AA346" i="3"/>
  <c r="AB346" i="3"/>
  <c r="AC346" i="3"/>
  <c r="B347" i="3"/>
  <c r="C347" i="3"/>
  <c r="D347" i="3"/>
  <c r="E347" i="3"/>
  <c r="F347" i="3"/>
  <c r="G347" i="3"/>
  <c r="H347" i="3"/>
  <c r="I347" i="3"/>
  <c r="J347" i="3"/>
  <c r="K347" i="3"/>
  <c r="L347" i="3"/>
  <c r="M347" i="3"/>
  <c r="N347" i="3"/>
  <c r="O347" i="3"/>
  <c r="P347" i="3"/>
  <c r="Q347" i="3"/>
  <c r="R347" i="3"/>
  <c r="S347" i="3"/>
  <c r="T347" i="3"/>
  <c r="U347" i="3"/>
  <c r="V347" i="3"/>
  <c r="W347" i="3"/>
  <c r="X347" i="3"/>
  <c r="Y347" i="3"/>
  <c r="Z347" i="3"/>
  <c r="AA347" i="3"/>
  <c r="AB347" i="3"/>
  <c r="AC347" i="3"/>
  <c r="B348" i="3"/>
  <c r="C348" i="3"/>
  <c r="D348" i="3"/>
  <c r="E348" i="3"/>
  <c r="F348" i="3"/>
  <c r="G348" i="3"/>
  <c r="H348" i="3"/>
  <c r="I348" i="3"/>
  <c r="J348" i="3"/>
  <c r="K348" i="3"/>
  <c r="L348" i="3"/>
  <c r="M348" i="3"/>
  <c r="N348" i="3"/>
  <c r="O348" i="3"/>
  <c r="P348" i="3"/>
  <c r="Q348" i="3"/>
  <c r="R348" i="3"/>
  <c r="S348" i="3"/>
  <c r="T348" i="3"/>
  <c r="U348" i="3"/>
  <c r="V348" i="3"/>
  <c r="W348" i="3"/>
  <c r="X348" i="3"/>
  <c r="Y348" i="3"/>
  <c r="Z348" i="3"/>
  <c r="AA348" i="3"/>
  <c r="AB348" i="3"/>
  <c r="AC348" i="3"/>
  <c r="B349" i="3"/>
  <c r="C349" i="3"/>
  <c r="D349" i="3"/>
  <c r="E349" i="3"/>
  <c r="F349" i="3"/>
  <c r="G349" i="3"/>
  <c r="H349" i="3"/>
  <c r="I349" i="3"/>
  <c r="J349" i="3"/>
  <c r="K349" i="3"/>
  <c r="L349" i="3"/>
  <c r="M349" i="3"/>
  <c r="N349" i="3"/>
  <c r="O349" i="3"/>
  <c r="P349" i="3"/>
  <c r="Q349" i="3"/>
  <c r="R349" i="3"/>
  <c r="S349" i="3"/>
  <c r="T349" i="3"/>
  <c r="U349" i="3"/>
  <c r="V349" i="3"/>
  <c r="W349" i="3"/>
  <c r="X349" i="3"/>
  <c r="Y349" i="3"/>
  <c r="Z349" i="3"/>
  <c r="AA349" i="3"/>
  <c r="AB349" i="3"/>
  <c r="AC349" i="3"/>
  <c r="B350" i="3"/>
  <c r="C350" i="3"/>
  <c r="D350" i="3"/>
  <c r="E350" i="3"/>
  <c r="F350" i="3"/>
  <c r="G350" i="3"/>
  <c r="H350" i="3"/>
  <c r="I350" i="3"/>
  <c r="J350" i="3"/>
  <c r="K350" i="3"/>
  <c r="L350" i="3"/>
  <c r="M350" i="3"/>
  <c r="N350" i="3"/>
  <c r="O350" i="3"/>
  <c r="P350" i="3"/>
  <c r="Q350" i="3"/>
  <c r="R350" i="3"/>
  <c r="S350" i="3"/>
  <c r="T350" i="3"/>
  <c r="U350" i="3"/>
  <c r="V350" i="3"/>
  <c r="W350" i="3"/>
  <c r="X350" i="3"/>
  <c r="Y350" i="3"/>
  <c r="Z350" i="3"/>
  <c r="AA350" i="3"/>
  <c r="AB350" i="3"/>
  <c r="AC350" i="3"/>
  <c r="B351" i="3"/>
  <c r="C351" i="3"/>
  <c r="D351" i="3"/>
  <c r="E351" i="3"/>
  <c r="F351" i="3"/>
  <c r="G351" i="3"/>
  <c r="H351" i="3"/>
  <c r="I351" i="3"/>
  <c r="J351" i="3"/>
  <c r="K351" i="3"/>
  <c r="L351" i="3"/>
  <c r="M351" i="3"/>
  <c r="N351" i="3"/>
  <c r="O351" i="3"/>
  <c r="P351" i="3"/>
  <c r="Q351" i="3"/>
  <c r="R351" i="3"/>
  <c r="S351" i="3"/>
  <c r="T351" i="3"/>
  <c r="U351" i="3"/>
  <c r="V351" i="3"/>
  <c r="W351" i="3"/>
  <c r="X351" i="3"/>
  <c r="Y351" i="3"/>
  <c r="Z351" i="3"/>
  <c r="AA351" i="3"/>
  <c r="AB351" i="3"/>
  <c r="AC351" i="3"/>
  <c r="B352" i="3"/>
  <c r="C352" i="3"/>
  <c r="D352" i="3"/>
  <c r="E352" i="3"/>
  <c r="F352" i="3"/>
  <c r="G352" i="3"/>
  <c r="H352" i="3"/>
  <c r="I352" i="3"/>
  <c r="J352" i="3"/>
  <c r="K352" i="3"/>
  <c r="L352" i="3"/>
  <c r="M352" i="3"/>
  <c r="N352" i="3"/>
  <c r="O352" i="3"/>
  <c r="P352" i="3"/>
  <c r="Q352" i="3"/>
  <c r="R352" i="3"/>
  <c r="S352" i="3"/>
  <c r="T352" i="3"/>
  <c r="U352" i="3"/>
  <c r="V352" i="3"/>
  <c r="W352" i="3"/>
  <c r="X352" i="3"/>
  <c r="Y352" i="3"/>
  <c r="Z352" i="3"/>
  <c r="AA352" i="3"/>
  <c r="AB352" i="3"/>
  <c r="AC352" i="3"/>
  <c r="B353" i="3"/>
  <c r="C353" i="3"/>
  <c r="D353" i="3"/>
  <c r="E353" i="3"/>
  <c r="F353" i="3"/>
  <c r="G353" i="3"/>
  <c r="H353" i="3"/>
  <c r="I353" i="3"/>
  <c r="J353" i="3"/>
  <c r="K353" i="3"/>
  <c r="L353" i="3"/>
  <c r="M353" i="3"/>
  <c r="N353" i="3"/>
  <c r="O353" i="3"/>
  <c r="P353" i="3"/>
  <c r="Q353" i="3"/>
  <c r="R353" i="3"/>
  <c r="S353" i="3"/>
  <c r="T353" i="3"/>
  <c r="U353" i="3"/>
  <c r="V353" i="3"/>
  <c r="W353" i="3"/>
  <c r="X353" i="3"/>
  <c r="Y353" i="3"/>
  <c r="Z353" i="3"/>
  <c r="AA353" i="3"/>
  <c r="AB353" i="3"/>
  <c r="AC353" i="3"/>
  <c r="B354" i="3"/>
  <c r="C354" i="3"/>
  <c r="D354" i="3"/>
  <c r="E354" i="3"/>
  <c r="F354" i="3"/>
  <c r="G354" i="3"/>
  <c r="H354" i="3"/>
  <c r="I354" i="3"/>
  <c r="J354" i="3"/>
  <c r="K354" i="3"/>
  <c r="L354" i="3"/>
  <c r="M354" i="3"/>
  <c r="N354" i="3"/>
  <c r="O354" i="3"/>
  <c r="P354" i="3"/>
  <c r="Q354" i="3"/>
  <c r="R354" i="3"/>
  <c r="S354" i="3"/>
  <c r="T354" i="3"/>
  <c r="U354" i="3"/>
  <c r="V354" i="3"/>
  <c r="W354" i="3"/>
  <c r="X354" i="3"/>
  <c r="Y354" i="3"/>
  <c r="Z354" i="3"/>
  <c r="AA354" i="3"/>
  <c r="AB354" i="3"/>
  <c r="AC354" i="3"/>
  <c r="B355" i="3"/>
  <c r="C355" i="3"/>
  <c r="D355" i="3"/>
  <c r="E355" i="3"/>
  <c r="F355" i="3"/>
  <c r="G355" i="3"/>
  <c r="H355" i="3"/>
  <c r="I355" i="3"/>
  <c r="J355" i="3"/>
  <c r="K355" i="3"/>
  <c r="L355" i="3"/>
  <c r="M355" i="3"/>
  <c r="N355" i="3"/>
  <c r="O355" i="3"/>
  <c r="P355" i="3"/>
  <c r="Q355" i="3"/>
  <c r="R355" i="3"/>
  <c r="S355" i="3"/>
  <c r="T355" i="3"/>
  <c r="U355" i="3"/>
  <c r="V355" i="3"/>
  <c r="W355" i="3"/>
  <c r="X355" i="3"/>
  <c r="Y355" i="3"/>
  <c r="Z355" i="3"/>
  <c r="AA355" i="3"/>
  <c r="AB355" i="3"/>
  <c r="AC355" i="3"/>
  <c r="B356" i="3"/>
  <c r="C356" i="3"/>
  <c r="D356" i="3"/>
  <c r="E356" i="3"/>
  <c r="F356" i="3"/>
  <c r="G356" i="3"/>
  <c r="H356" i="3"/>
  <c r="I356" i="3"/>
  <c r="J356" i="3"/>
  <c r="K356" i="3"/>
  <c r="L356" i="3"/>
  <c r="M356" i="3"/>
  <c r="N356" i="3"/>
  <c r="O356" i="3"/>
  <c r="P356" i="3"/>
  <c r="Q356" i="3"/>
  <c r="R356" i="3"/>
  <c r="S356" i="3"/>
  <c r="T356" i="3"/>
  <c r="U356" i="3"/>
  <c r="V356" i="3"/>
  <c r="W356" i="3"/>
  <c r="X356" i="3"/>
  <c r="Y356" i="3"/>
  <c r="Z356" i="3"/>
  <c r="AA356" i="3"/>
  <c r="AB356" i="3"/>
  <c r="AC356" i="3"/>
  <c r="B357" i="3"/>
  <c r="C357" i="3"/>
  <c r="D357" i="3"/>
  <c r="E357" i="3"/>
  <c r="F357" i="3"/>
  <c r="G357" i="3"/>
  <c r="H357" i="3"/>
  <c r="I357" i="3"/>
  <c r="J357" i="3"/>
  <c r="K357" i="3"/>
  <c r="L357" i="3"/>
  <c r="M357" i="3"/>
  <c r="N357" i="3"/>
  <c r="O357" i="3"/>
  <c r="P357" i="3"/>
  <c r="Q357" i="3"/>
  <c r="R357" i="3"/>
  <c r="S357" i="3"/>
  <c r="T357" i="3"/>
  <c r="U357" i="3"/>
  <c r="V357" i="3"/>
  <c r="W357" i="3"/>
  <c r="X357" i="3"/>
  <c r="Y357" i="3"/>
  <c r="Z357" i="3"/>
  <c r="AA357" i="3"/>
  <c r="AB357" i="3"/>
  <c r="AC357" i="3"/>
  <c r="B358" i="3"/>
  <c r="C358" i="3"/>
  <c r="D358" i="3"/>
  <c r="E358" i="3"/>
  <c r="F358" i="3"/>
  <c r="G358" i="3"/>
  <c r="H358" i="3"/>
  <c r="I358" i="3"/>
  <c r="J358" i="3"/>
  <c r="K358" i="3"/>
  <c r="L358" i="3"/>
  <c r="M358" i="3"/>
  <c r="N358" i="3"/>
  <c r="O358" i="3"/>
  <c r="P358" i="3"/>
  <c r="Q358" i="3"/>
  <c r="R358" i="3"/>
  <c r="S358" i="3"/>
  <c r="T358" i="3"/>
  <c r="U358" i="3"/>
  <c r="V358" i="3"/>
  <c r="W358" i="3"/>
  <c r="X358" i="3"/>
  <c r="Y358" i="3"/>
  <c r="Z358" i="3"/>
  <c r="AA358" i="3"/>
  <c r="AB358" i="3"/>
  <c r="AC358" i="3"/>
  <c r="B359" i="3"/>
  <c r="C359" i="3"/>
  <c r="D359" i="3"/>
  <c r="E359" i="3"/>
  <c r="F359" i="3"/>
  <c r="G359" i="3"/>
  <c r="H359" i="3"/>
  <c r="I359" i="3"/>
  <c r="J359" i="3"/>
  <c r="K359" i="3"/>
  <c r="L359" i="3"/>
  <c r="M359" i="3"/>
  <c r="N359" i="3"/>
  <c r="O359" i="3"/>
  <c r="P359" i="3"/>
  <c r="Q359" i="3"/>
  <c r="R359" i="3"/>
  <c r="S359" i="3"/>
  <c r="T359" i="3"/>
  <c r="U359" i="3"/>
  <c r="V359" i="3"/>
  <c r="W359" i="3"/>
  <c r="X359" i="3"/>
  <c r="Y359" i="3"/>
  <c r="Z359" i="3"/>
  <c r="AA359" i="3"/>
  <c r="AB359" i="3"/>
  <c r="AC359" i="3"/>
  <c r="B360" i="3"/>
  <c r="C360" i="3"/>
  <c r="D360" i="3"/>
  <c r="E360" i="3"/>
  <c r="F360" i="3"/>
  <c r="G360" i="3"/>
  <c r="H360" i="3"/>
  <c r="I360" i="3"/>
  <c r="J360" i="3"/>
  <c r="K360" i="3"/>
  <c r="L360" i="3"/>
  <c r="M360" i="3"/>
  <c r="N360" i="3"/>
  <c r="O360" i="3"/>
  <c r="P360" i="3"/>
  <c r="Q360" i="3"/>
  <c r="R360" i="3"/>
  <c r="S360" i="3"/>
  <c r="T360" i="3"/>
  <c r="U360" i="3"/>
  <c r="V360" i="3"/>
  <c r="W360" i="3"/>
  <c r="X360" i="3"/>
  <c r="Y360" i="3"/>
  <c r="Z360" i="3"/>
  <c r="AA360" i="3"/>
  <c r="AB360" i="3"/>
  <c r="AC360" i="3"/>
  <c r="B361" i="3"/>
  <c r="C361" i="3"/>
  <c r="D361" i="3"/>
  <c r="E361" i="3"/>
  <c r="F361" i="3"/>
  <c r="G361" i="3"/>
  <c r="H361" i="3"/>
  <c r="I361" i="3"/>
  <c r="J361" i="3"/>
  <c r="K361" i="3"/>
  <c r="L361" i="3"/>
  <c r="M361" i="3"/>
  <c r="N361" i="3"/>
  <c r="O361" i="3"/>
  <c r="P361" i="3"/>
  <c r="Q361" i="3"/>
  <c r="R361" i="3"/>
  <c r="S361" i="3"/>
  <c r="T361" i="3"/>
  <c r="U361" i="3"/>
  <c r="V361" i="3"/>
  <c r="W361" i="3"/>
  <c r="X361" i="3"/>
  <c r="Y361" i="3"/>
  <c r="Z361" i="3"/>
  <c r="AA361" i="3"/>
  <c r="AB361" i="3"/>
  <c r="AC361" i="3"/>
  <c r="B362" i="3"/>
  <c r="C362" i="3"/>
  <c r="D362" i="3"/>
  <c r="E362" i="3"/>
  <c r="F362" i="3"/>
  <c r="G362" i="3"/>
  <c r="H362" i="3"/>
  <c r="I362" i="3"/>
  <c r="J362" i="3"/>
  <c r="K362" i="3"/>
  <c r="L362" i="3"/>
  <c r="M362" i="3"/>
  <c r="N362" i="3"/>
  <c r="O362" i="3"/>
  <c r="P362" i="3"/>
  <c r="Q362" i="3"/>
  <c r="R362" i="3"/>
  <c r="S362" i="3"/>
  <c r="T362" i="3"/>
  <c r="U362" i="3"/>
  <c r="V362" i="3"/>
  <c r="W362" i="3"/>
  <c r="X362" i="3"/>
  <c r="Y362" i="3"/>
  <c r="Z362" i="3"/>
  <c r="AA362" i="3"/>
  <c r="AB362" i="3"/>
  <c r="AC362" i="3"/>
  <c r="B363" i="3"/>
  <c r="C363" i="3"/>
  <c r="D363" i="3"/>
  <c r="E363" i="3"/>
  <c r="F363" i="3"/>
  <c r="G363" i="3"/>
  <c r="H363" i="3"/>
  <c r="I363" i="3"/>
  <c r="J363" i="3"/>
  <c r="K363" i="3"/>
  <c r="L363" i="3"/>
  <c r="M363" i="3"/>
  <c r="N363" i="3"/>
  <c r="O363" i="3"/>
  <c r="P363" i="3"/>
  <c r="Q363" i="3"/>
  <c r="R363" i="3"/>
  <c r="S363" i="3"/>
  <c r="T363" i="3"/>
  <c r="U363" i="3"/>
  <c r="V363" i="3"/>
  <c r="W363" i="3"/>
  <c r="X363" i="3"/>
  <c r="Y363" i="3"/>
  <c r="Z363" i="3"/>
  <c r="AA363" i="3"/>
  <c r="AB363" i="3"/>
  <c r="AC363" i="3"/>
  <c r="B364" i="3"/>
  <c r="C364" i="3"/>
  <c r="D364" i="3"/>
  <c r="E364" i="3"/>
  <c r="F364" i="3"/>
  <c r="G364" i="3"/>
  <c r="H364" i="3"/>
  <c r="I364" i="3"/>
  <c r="J364" i="3"/>
  <c r="K364" i="3"/>
  <c r="L364" i="3"/>
  <c r="M364" i="3"/>
  <c r="N364" i="3"/>
  <c r="O364" i="3"/>
  <c r="P364" i="3"/>
  <c r="Q364" i="3"/>
  <c r="R364" i="3"/>
  <c r="S364" i="3"/>
  <c r="T364" i="3"/>
  <c r="U364" i="3"/>
  <c r="V364" i="3"/>
  <c r="W364" i="3"/>
  <c r="X364" i="3"/>
  <c r="Y364" i="3"/>
  <c r="Z364" i="3"/>
  <c r="AA364" i="3"/>
  <c r="AB364" i="3"/>
  <c r="AC364" i="3"/>
  <c r="B365" i="3"/>
  <c r="C365" i="3"/>
  <c r="D365" i="3"/>
  <c r="E365" i="3"/>
  <c r="F365" i="3"/>
  <c r="G365" i="3"/>
  <c r="H365" i="3"/>
  <c r="I365" i="3"/>
  <c r="J365" i="3"/>
  <c r="K365" i="3"/>
  <c r="L365" i="3"/>
  <c r="M365" i="3"/>
  <c r="N365" i="3"/>
  <c r="O365" i="3"/>
  <c r="P365" i="3"/>
  <c r="Q365" i="3"/>
  <c r="R365" i="3"/>
  <c r="S365" i="3"/>
  <c r="T365" i="3"/>
  <c r="U365" i="3"/>
  <c r="V365" i="3"/>
  <c r="W365" i="3"/>
  <c r="X365" i="3"/>
  <c r="Y365" i="3"/>
  <c r="Z365" i="3"/>
  <c r="AA365" i="3"/>
  <c r="AB365" i="3"/>
  <c r="AC365" i="3"/>
  <c r="B366" i="3"/>
  <c r="C366" i="3"/>
  <c r="D366" i="3"/>
  <c r="E366" i="3"/>
  <c r="F366" i="3"/>
  <c r="G366" i="3"/>
  <c r="H366" i="3"/>
  <c r="I366" i="3"/>
  <c r="J366" i="3"/>
  <c r="K366" i="3"/>
  <c r="L366" i="3"/>
  <c r="M366" i="3"/>
  <c r="N366" i="3"/>
  <c r="O366" i="3"/>
  <c r="P366" i="3"/>
  <c r="Q366" i="3"/>
  <c r="R366" i="3"/>
  <c r="S366" i="3"/>
  <c r="T366" i="3"/>
  <c r="U366" i="3"/>
  <c r="V366" i="3"/>
  <c r="W366" i="3"/>
  <c r="X366" i="3"/>
  <c r="Y366" i="3"/>
  <c r="Z366" i="3"/>
  <c r="AA366" i="3"/>
  <c r="AB366" i="3"/>
  <c r="AC366" i="3"/>
  <c r="B367" i="3"/>
  <c r="C367" i="3"/>
  <c r="D367" i="3"/>
  <c r="E367" i="3"/>
  <c r="F367" i="3"/>
  <c r="G367" i="3"/>
  <c r="H367" i="3"/>
  <c r="I367" i="3"/>
  <c r="J367" i="3"/>
  <c r="K367" i="3"/>
  <c r="L367" i="3"/>
  <c r="M367" i="3"/>
  <c r="N367" i="3"/>
  <c r="O367" i="3"/>
  <c r="P367" i="3"/>
  <c r="Q367" i="3"/>
  <c r="R367" i="3"/>
  <c r="S367" i="3"/>
  <c r="T367" i="3"/>
  <c r="U367" i="3"/>
  <c r="V367" i="3"/>
  <c r="W367" i="3"/>
  <c r="X367" i="3"/>
  <c r="Y367" i="3"/>
  <c r="Z367" i="3"/>
  <c r="AA367" i="3"/>
  <c r="AB367" i="3"/>
  <c r="AC367" i="3"/>
  <c r="B368" i="3"/>
  <c r="C368" i="3"/>
  <c r="D368" i="3"/>
  <c r="E368" i="3"/>
  <c r="F368" i="3"/>
  <c r="G368" i="3"/>
  <c r="H368" i="3"/>
  <c r="I368" i="3"/>
  <c r="J368" i="3"/>
  <c r="K368" i="3"/>
  <c r="L368" i="3"/>
  <c r="M368" i="3"/>
  <c r="N368" i="3"/>
  <c r="O368" i="3"/>
  <c r="P368" i="3"/>
  <c r="Q368" i="3"/>
  <c r="R368" i="3"/>
  <c r="S368" i="3"/>
  <c r="T368" i="3"/>
  <c r="U368" i="3"/>
  <c r="V368" i="3"/>
  <c r="W368" i="3"/>
  <c r="X368" i="3"/>
  <c r="Y368" i="3"/>
  <c r="Z368" i="3"/>
  <c r="AA368" i="3"/>
  <c r="AB368" i="3"/>
  <c r="AC368" i="3"/>
  <c r="B369" i="3"/>
  <c r="C369" i="3"/>
  <c r="D369" i="3"/>
  <c r="E369" i="3"/>
  <c r="F369" i="3"/>
  <c r="G369" i="3"/>
  <c r="H369" i="3"/>
  <c r="I369" i="3"/>
  <c r="J369" i="3"/>
  <c r="K369" i="3"/>
  <c r="L369" i="3"/>
  <c r="M369" i="3"/>
  <c r="N369" i="3"/>
  <c r="O369" i="3"/>
  <c r="P369" i="3"/>
  <c r="Q369" i="3"/>
  <c r="R369" i="3"/>
  <c r="S369" i="3"/>
  <c r="T369" i="3"/>
  <c r="U369" i="3"/>
  <c r="V369" i="3"/>
  <c r="W369" i="3"/>
  <c r="X369" i="3"/>
  <c r="Y369" i="3"/>
  <c r="Z369" i="3"/>
  <c r="AA369" i="3"/>
  <c r="AB369" i="3"/>
  <c r="AC369" i="3"/>
  <c r="B370" i="3"/>
  <c r="C370" i="3"/>
  <c r="D370" i="3"/>
  <c r="E370" i="3"/>
  <c r="F370" i="3"/>
  <c r="G370" i="3"/>
  <c r="H370" i="3"/>
  <c r="I370" i="3"/>
  <c r="J370" i="3"/>
  <c r="K370" i="3"/>
  <c r="L370" i="3"/>
  <c r="M370" i="3"/>
  <c r="N370" i="3"/>
  <c r="O370" i="3"/>
  <c r="P370" i="3"/>
  <c r="Q370" i="3"/>
  <c r="R370" i="3"/>
  <c r="S370" i="3"/>
  <c r="T370" i="3"/>
  <c r="U370" i="3"/>
  <c r="V370" i="3"/>
  <c r="W370" i="3"/>
  <c r="X370" i="3"/>
  <c r="Y370" i="3"/>
  <c r="Z370" i="3"/>
  <c r="AA370" i="3"/>
  <c r="AB370" i="3"/>
  <c r="AC370" i="3"/>
  <c r="B371" i="3"/>
  <c r="C371" i="3"/>
  <c r="D371" i="3"/>
  <c r="E371" i="3"/>
  <c r="F371" i="3"/>
  <c r="G371" i="3"/>
  <c r="H371" i="3"/>
  <c r="I371" i="3"/>
  <c r="J371" i="3"/>
  <c r="K371" i="3"/>
  <c r="L371" i="3"/>
  <c r="M371" i="3"/>
  <c r="N371" i="3"/>
  <c r="O371" i="3"/>
  <c r="P371" i="3"/>
  <c r="Q371" i="3"/>
  <c r="R371" i="3"/>
  <c r="S371" i="3"/>
  <c r="T371" i="3"/>
  <c r="U371" i="3"/>
  <c r="V371" i="3"/>
  <c r="W371" i="3"/>
  <c r="X371" i="3"/>
  <c r="Y371" i="3"/>
  <c r="Z371" i="3"/>
  <c r="AA371" i="3"/>
  <c r="AB371" i="3"/>
  <c r="AC371" i="3"/>
  <c r="B372" i="3"/>
  <c r="C372" i="3"/>
  <c r="D372" i="3"/>
  <c r="E372" i="3"/>
  <c r="F372" i="3"/>
  <c r="G372" i="3"/>
  <c r="H372" i="3"/>
  <c r="I372" i="3"/>
  <c r="J372" i="3"/>
  <c r="K372" i="3"/>
  <c r="L372" i="3"/>
  <c r="M372" i="3"/>
  <c r="N372" i="3"/>
  <c r="O372" i="3"/>
  <c r="P372" i="3"/>
  <c r="Q372" i="3"/>
  <c r="R372" i="3"/>
  <c r="S372" i="3"/>
  <c r="T372" i="3"/>
  <c r="U372" i="3"/>
  <c r="V372" i="3"/>
  <c r="W372" i="3"/>
  <c r="X372" i="3"/>
  <c r="Y372" i="3"/>
  <c r="Z372" i="3"/>
  <c r="AA372" i="3"/>
  <c r="AB372" i="3"/>
  <c r="AC372" i="3"/>
  <c r="B373" i="3"/>
  <c r="C373" i="3"/>
  <c r="D373" i="3"/>
  <c r="E373" i="3"/>
  <c r="F373" i="3"/>
  <c r="G373" i="3"/>
  <c r="H373" i="3"/>
  <c r="I373" i="3"/>
  <c r="J373" i="3"/>
  <c r="K373" i="3"/>
  <c r="L373" i="3"/>
  <c r="M373" i="3"/>
  <c r="N373" i="3"/>
  <c r="O373" i="3"/>
  <c r="P373" i="3"/>
  <c r="Q373" i="3"/>
  <c r="R373" i="3"/>
  <c r="S373" i="3"/>
  <c r="T373" i="3"/>
  <c r="U373" i="3"/>
  <c r="V373" i="3"/>
  <c r="W373" i="3"/>
  <c r="X373" i="3"/>
  <c r="Y373" i="3"/>
  <c r="Z373" i="3"/>
  <c r="AA373" i="3"/>
  <c r="AB373" i="3"/>
  <c r="AC373" i="3"/>
  <c r="B374" i="3"/>
  <c r="C374" i="3"/>
  <c r="D374" i="3"/>
  <c r="E374" i="3"/>
  <c r="F374" i="3"/>
  <c r="G374" i="3"/>
  <c r="H374" i="3"/>
  <c r="I374" i="3"/>
  <c r="J374" i="3"/>
  <c r="K374" i="3"/>
  <c r="L374" i="3"/>
  <c r="M374" i="3"/>
  <c r="N374" i="3"/>
  <c r="O374" i="3"/>
  <c r="P374" i="3"/>
  <c r="Q374" i="3"/>
  <c r="R374" i="3"/>
  <c r="S374" i="3"/>
  <c r="T374" i="3"/>
  <c r="U374" i="3"/>
  <c r="V374" i="3"/>
  <c r="W374" i="3"/>
  <c r="X374" i="3"/>
  <c r="Y374" i="3"/>
  <c r="Z374" i="3"/>
  <c r="AA374" i="3"/>
  <c r="AB374" i="3"/>
  <c r="AC374" i="3"/>
  <c r="B375" i="3"/>
  <c r="C375" i="3"/>
  <c r="D375" i="3"/>
  <c r="E375" i="3"/>
  <c r="F375" i="3"/>
  <c r="G375" i="3"/>
  <c r="H375" i="3"/>
  <c r="I375" i="3"/>
  <c r="J375" i="3"/>
  <c r="K375" i="3"/>
  <c r="L375" i="3"/>
  <c r="M375" i="3"/>
  <c r="N375" i="3"/>
  <c r="O375" i="3"/>
  <c r="P375" i="3"/>
  <c r="Q375" i="3"/>
  <c r="R375" i="3"/>
  <c r="S375" i="3"/>
  <c r="T375" i="3"/>
  <c r="U375" i="3"/>
  <c r="V375" i="3"/>
  <c r="W375" i="3"/>
  <c r="X375" i="3"/>
  <c r="Y375" i="3"/>
  <c r="Z375" i="3"/>
  <c r="AA375" i="3"/>
  <c r="AB375" i="3"/>
  <c r="AC375" i="3"/>
  <c r="B376" i="3"/>
  <c r="C376" i="3"/>
  <c r="D376" i="3"/>
  <c r="E376" i="3"/>
  <c r="F376" i="3"/>
  <c r="G376" i="3"/>
  <c r="H376" i="3"/>
  <c r="I376" i="3"/>
  <c r="J376" i="3"/>
  <c r="K376" i="3"/>
  <c r="L376" i="3"/>
  <c r="M376" i="3"/>
  <c r="N376" i="3"/>
  <c r="O376" i="3"/>
  <c r="P376" i="3"/>
  <c r="Q376" i="3"/>
  <c r="R376" i="3"/>
  <c r="S376" i="3"/>
  <c r="T376" i="3"/>
  <c r="U376" i="3"/>
  <c r="V376" i="3"/>
  <c r="W376" i="3"/>
  <c r="X376" i="3"/>
  <c r="Y376" i="3"/>
  <c r="Z376" i="3"/>
  <c r="AA376" i="3"/>
  <c r="AB376" i="3"/>
  <c r="AC376" i="3"/>
  <c r="B377" i="3"/>
  <c r="C377" i="3"/>
  <c r="D377" i="3"/>
  <c r="E377" i="3"/>
  <c r="F377" i="3"/>
  <c r="G377" i="3"/>
  <c r="H377" i="3"/>
  <c r="I377" i="3"/>
  <c r="J377" i="3"/>
  <c r="K377" i="3"/>
  <c r="L377" i="3"/>
  <c r="M377" i="3"/>
  <c r="N377" i="3"/>
  <c r="O377" i="3"/>
  <c r="P377" i="3"/>
  <c r="Q377" i="3"/>
  <c r="R377" i="3"/>
  <c r="S377" i="3"/>
  <c r="T377" i="3"/>
  <c r="U377" i="3"/>
  <c r="V377" i="3"/>
  <c r="W377" i="3"/>
  <c r="X377" i="3"/>
  <c r="Y377" i="3"/>
  <c r="Z377" i="3"/>
  <c r="AA377" i="3"/>
  <c r="AB377" i="3"/>
  <c r="AC377" i="3"/>
  <c r="B378" i="3"/>
  <c r="C378" i="3"/>
  <c r="D378" i="3"/>
  <c r="E378" i="3"/>
  <c r="F378" i="3"/>
  <c r="G378" i="3"/>
  <c r="H378" i="3"/>
  <c r="I378" i="3"/>
  <c r="J378" i="3"/>
  <c r="K378" i="3"/>
  <c r="L378" i="3"/>
  <c r="M378" i="3"/>
  <c r="N378" i="3"/>
  <c r="O378" i="3"/>
  <c r="P378" i="3"/>
  <c r="Q378" i="3"/>
  <c r="R378" i="3"/>
  <c r="S378" i="3"/>
  <c r="T378" i="3"/>
  <c r="U378" i="3"/>
  <c r="V378" i="3"/>
  <c r="W378" i="3"/>
  <c r="X378" i="3"/>
  <c r="Y378" i="3"/>
  <c r="Z378" i="3"/>
  <c r="AA378" i="3"/>
  <c r="AB378" i="3"/>
  <c r="AC378" i="3"/>
  <c r="B379" i="3"/>
  <c r="C379" i="3"/>
  <c r="D379" i="3"/>
  <c r="E379" i="3"/>
  <c r="F379" i="3"/>
  <c r="G379" i="3"/>
  <c r="H379" i="3"/>
  <c r="I379" i="3"/>
  <c r="J379" i="3"/>
  <c r="K379" i="3"/>
  <c r="L379" i="3"/>
  <c r="M379" i="3"/>
  <c r="N379" i="3"/>
  <c r="O379" i="3"/>
  <c r="P379" i="3"/>
  <c r="Q379" i="3"/>
  <c r="R379" i="3"/>
  <c r="S379" i="3"/>
  <c r="T379" i="3"/>
  <c r="U379" i="3"/>
  <c r="V379" i="3"/>
  <c r="W379" i="3"/>
  <c r="X379" i="3"/>
  <c r="Y379" i="3"/>
  <c r="Z379" i="3"/>
  <c r="AA379" i="3"/>
  <c r="AB379" i="3"/>
  <c r="AC379" i="3"/>
  <c r="B380" i="3"/>
  <c r="C380" i="3"/>
  <c r="D380" i="3"/>
  <c r="E380" i="3"/>
  <c r="F380" i="3"/>
  <c r="G380" i="3"/>
  <c r="H380" i="3"/>
  <c r="I380" i="3"/>
  <c r="J380" i="3"/>
  <c r="K380" i="3"/>
  <c r="L380" i="3"/>
  <c r="M380" i="3"/>
  <c r="N380" i="3"/>
  <c r="O380" i="3"/>
  <c r="P380" i="3"/>
  <c r="Q380" i="3"/>
  <c r="R380" i="3"/>
  <c r="S380" i="3"/>
  <c r="T380" i="3"/>
  <c r="U380" i="3"/>
  <c r="V380" i="3"/>
  <c r="W380" i="3"/>
  <c r="X380" i="3"/>
  <c r="Y380" i="3"/>
  <c r="Z380" i="3"/>
  <c r="AA380" i="3"/>
  <c r="AB380" i="3"/>
  <c r="AC380" i="3"/>
  <c r="B381" i="3"/>
  <c r="C381" i="3"/>
  <c r="D381" i="3"/>
  <c r="E381" i="3"/>
  <c r="F381" i="3"/>
  <c r="G381" i="3"/>
  <c r="H381" i="3"/>
  <c r="I381" i="3"/>
  <c r="J381" i="3"/>
  <c r="K381" i="3"/>
  <c r="L381" i="3"/>
  <c r="M381" i="3"/>
  <c r="N381" i="3"/>
  <c r="O381" i="3"/>
  <c r="P381" i="3"/>
  <c r="Q381" i="3"/>
  <c r="R381" i="3"/>
  <c r="S381" i="3"/>
  <c r="T381" i="3"/>
  <c r="U381" i="3"/>
  <c r="V381" i="3"/>
  <c r="W381" i="3"/>
  <c r="X381" i="3"/>
  <c r="Y381" i="3"/>
  <c r="Z381" i="3"/>
  <c r="AA381" i="3"/>
  <c r="AB381" i="3"/>
  <c r="AC381" i="3"/>
  <c r="B382" i="3"/>
  <c r="C382" i="3"/>
  <c r="D382" i="3"/>
  <c r="E382" i="3"/>
  <c r="F382" i="3"/>
  <c r="G382" i="3"/>
  <c r="H382" i="3"/>
  <c r="I382" i="3"/>
  <c r="J382" i="3"/>
  <c r="K382" i="3"/>
  <c r="L382" i="3"/>
  <c r="M382" i="3"/>
  <c r="N382" i="3"/>
  <c r="O382" i="3"/>
  <c r="P382" i="3"/>
  <c r="Q382" i="3"/>
  <c r="R382" i="3"/>
  <c r="S382" i="3"/>
  <c r="T382" i="3"/>
  <c r="U382" i="3"/>
  <c r="V382" i="3"/>
  <c r="W382" i="3"/>
  <c r="X382" i="3"/>
  <c r="Y382" i="3"/>
  <c r="Z382" i="3"/>
  <c r="AA382" i="3"/>
  <c r="AB382" i="3"/>
  <c r="AC382" i="3"/>
  <c r="B383" i="3"/>
  <c r="C383" i="3"/>
  <c r="D383" i="3"/>
  <c r="E383" i="3"/>
  <c r="F383" i="3"/>
  <c r="G383" i="3"/>
  <c r="H383" i="3"/>
  <c r="I383" i="3"/>
  <c r="J383" i="3"/>
  <c r="K383" i="3"/>
  <c r="L383" i="3"/>
  <c r="M383" i="3"/>
  <c r="N383" i="3"/>
  <c r="O383" i="3"/>
  <c r="P383" i="3"/>
  <c r="Q383" i="3"/>
  <c r="R383" i="3"/>
  <c r="S383" i="3"/>
  <c r="T383" i="3"/>
  <c r="U383" i="3"/>
  <c r="V383" i="3"/>
  <c r="W383" i="3"/>
  <c r="X383" i="3"/>
  <c r="Y383" i="3"/>
  <c r="Z383" i="3"/>
  <c r="AA383" i="3"/>
  <c r="AB383" i="3"/>
  <c r="AC383" i="3"/>
  <c r="B384" i="3"/>
  <c r="C384" i="3"/>
  <c r="D384" i="3"/>
  <c r="E384" i="3"/>
  <c r="F384" i="3"/>
  <c r="G384" i="3"/>
  <c r="H384" i="3"/>
  <c r="I384" i="3"/>
  <c r="J384" i="3"/>
  <c r="K384" i="3"/>
  <c r="L384" i="3"/>
  <c r="M384" i="3"/>
  <c r="N384" i="3"/>
  <c r="O384" i="3"/>
  <c r="P384" i="3"/>
  <c r="Q384" i="3"/>
  <c r="R384" i="3"/>
  <c r="S384" i="3"/>
  <c r="T384" i="3"/>
  <c r="U384" i="3"/>
  <c r="V384" i="3"/>
  <c r="W384" i="3"/>
  <c r="X384" i="3"/>
  <c r="Y384" i="3"/>
  <c r="Z384" i="3"/>
  <c r="AA384" i="3"/>
  <c r="AB384" i="3"/>
  <c r="AC384" i="3"/>
  <c r="B385" i="3"/>
  <c r="C385" i="3"/>
  <c r="D385" i="3"/>
  <c r="E385" i="3"/>
  <c r="F385" i="3"/>
  <c r="G385" i="3"/>
  <c r="H385" i="3"/>
  <c r="I385" i="3"/>
  <c r="J385" i="3"/>
  <c r="K385" i="3"/>
  <c r="L385" i="3"/>
  <c r="M385" i="3"/>
  <c r="N385" i="3"/>
  <c r="O385" i="3"/>
  <c r="P385" i="3"/>
  <c r="Q385" i="3"/>
  <c r="R385" i="3"/>
  <c r="S385" i="3"/>
  <c r="T385" i="3"/>
  <c r="U385" i="3"/>
  <c r="V385" i="3"/>
  <c r="W385" i="3"/>
  <c r="X385" i="3"/>
  <c r="Y385" i="3"/>
  <c r="Z385" i="3"/>
  <c r="AA385" i="3"/>
  <c r="AB385" i="3"/>
  <c r="AC385" i="3"/>
  <c r="B386" i="3"/>
  <c r="C386" i="3"/>
  <c r="D386" i="3"/>
  <c r="E386" i="3"/>
  <c r="F386" i="3"/>
  <c r="G386" i="3"/>
  <c r="H386" i="3"/>
  <c r="I386" i="3"/>
  <c r="J386" i="3"/>
  <c r="K386" i="3"/>
  <c r="L386" i="3"/>
  <c r="M386" i="3"/>
  <c r="N386" i="3"/>
  <c r="O386" i="3"/>
  <c r="P386" i="3"/>
  <c r="Q386" i="3"/>
  <c r="R386" i="3"/>
  <c r="S386" i="3"/>
  <c r="T386" i="3"/>
  <c r="U386" i="3"/>
  <c r="V386" i="3"/>
  <c r="W386" i="3"/>
  <c r="X386" i="3"/>
  <c r="Y386" i="3"/>
  <c r="Z386" i="3"/>
  <c r="AA386" i="3"/>
  <c r="AB386" i="3"/>
  <c r="AC386" i="3"/>
  <c r="B387" i="3"/>
  <c r="C387" i="3"/>
  <c r="D387" i="3"/>
  <c r="E387" i="3"/>
  <c r="F387" i="3"/>
  <c r="G387" i="3"/>
  <c r="H387" i="3"/>
  <c r="I387" i="3"/>
  <c r="J387" i="3"/>
  <c r="K387" i="3"/>
  <c r="L387" i="3"/>
  <c r="M387" i="3"/>
  <c r="N387" i="3"/>
  <c r="O387" i="3"/>
  <c r="P387" i="3"/>
  <c r="Q387" i="3"/>
  <c r="R387" i="3"/>
  <c r="S387" i="3"/>
  <c r="T387" i="3"/>
  <c r="U387" i="3"/>
  <c r="V387" i="3"/>
  <c r="W387" i="3"/>
  <c r="X387" i="3"/>
  <c r="Y387" i="3"/>
  <c r="Z387" i="3"/>
  <c r="AA387" i="3"/>
  <c r="AB387" i="3"/>
  <c r="AC387" i="3"/>
  <c r="B388" i="3"/>
  <c r="C388" i="3"/>
  <c r="D388" i="3"/>
  <c r="E388" i="3"/>
  <c r="F388" i="3"/>
  <c r="G388" i="3"/>
  <c r="H388" i="3"/>
  <c r="I388" i="3"/>
  <c r="J388" i="3"/>
  <c r="K388" i="3"/>
  <c r="L388" i="3"/>
  <c r="M388" i="3"/>
  <c r="N388" i="3"/>
  <c r="O388" i="3"/>
  <c r="P388" i="3"/>
  <c r="Q388" i="3"/>
  <c r="R388" i="3"/>
  <c r="S388" i="3"/>
  <c r="T388" i="3"/>
  <c r="U388" i="3"/>
  <c r="V388" i="3"/>
  <c r="W388" i="3"/>
  <c r="X388" i="3"/>
  <c r="Y388" i="3"/>
  <c r="Z388" i="3"/>
  <c r="AA388" i="3"/>
  <c r="AB388" i="3"/>
  <c r="AC388" i="3"/>
  <c r="B389" i="3"/>
  <c r="C389" i="3"/>
  <c r="D389" i="3"/>
  <c r="E389" i="3"/>
  <c r="F389" i="3"/>
  <c r="G389" i="3"/>
  <c r="H389" i="3"/>
  <c r="I389" i="3"/>
  <c r="J389" i="3"/>
  <c r="K389" i="3"/>
  <c r="L389" i="3"/>
  <c r="M389" i="3"/>
  <c r="N389" i="3"/>
  <c r="O389" i="3"/>
  <c r="P389" i="3"/>
  <c r="Q389" i="3"/>
  <c r="R389" i="3"/>
  <c r="S389" i="3"/>
  <c r="T389" i="3"/>
  <c r="U389" i="3"/>
  <c r="V389" i="3"/>
  <c r="W389" i="3"/>
  <c r="X389" i="3"/>
  <c r="Y389" i="3"/>
  <c r="Z389" i="3"/>
  <c r="AA389" i="3"/>
  <c r="AB389" i="3"/>
  <c r="AC389" i="3"/>
  <c r="B390" i="3"/>
  <c r="C390" i="3"/>
  <c r="D390" i="3"/>
  <c r="E390" i="3"/>
  <c r="F390" i="3"/>
  <c r="G390" i="3"/>
  <c r="H390" i="3"/>
  <c r="I390" i="3"/>
  <c r="J390" i="3"/>
  <c r="K390" i="3"/>
  <c r="L390" i="3"/>
  <c r="M390" i="3"/>
  <c r="N390" i="3"/>
  <c r="O390" i="3"/>
  <c r="P390" i="3"/>
  <c r="Q390" i="3"/>
  <c r="R390" i="3"/>
  <c r="S390" i="3"/>
  <c r="T390" i="3"/>
  <c r="U390" i="3"/>
  <c r="V390" i="3"/>
  <c r="W390" i="3"/>
  <c r="X390" i="3"/>
  <c r="Y390" i="3"/>
  <c r="Z390" i="3"/>
  <c r="AA390" i="3"/>
  <c r="AB390" i="3"/>
  <c r="AC390" i="3"/>
  <c r="B391" i="3"/>
  <c r="C391" i="3"/>
  <c r="D391" i="3"/>
  <c r="E391" i="3"/>
  <c r="F391" i="3"/>
  <c r="G391" i="3"/>
  <c r="H391" i="3"/>
  <c r="I391" i="3"/>
  <c r="J391" i="3"/>
  <c r="K391" i="3"/>
  <c r="L391" i="3"/>
  <c r="M391" i="3"/>
  <c r="N391" i="3"/>
  <c r="O391" i="3"/>
  <c r="P391" i="3"/>
  <c r="Q391" i="3"/>
  <c r="R391" i="3"/>
  <c r="S391" i="3"/>
  <c r="T391" i="3"/>
  <c r="U391" i="3"/>
  <c r="V391" i="3"/>
  <c r="W391" i="3"/>
  <c r="X391" i="3"/>
  <c r="Y391" i="3"/>
  <c r="Z391" i="3"/>
  <c r="AA391" i="3"/>
  <c r="AB391" i="3"/>
  <c r="AC391" i="3"/>
  <c r="B392" i="3"/>
  <c r="C392" i="3"/>
  <c r="D392" i="3"/>
  <c r="E392" i="3"/>
  <c r="F392" i="3"/>
  <c r="G392" i="3"/>
  <c r="H392" i="3"/>
  <c r="I392" i="3"/>
  <c r="J392" i="3"/>
  <c r="K392" i="3"/>
  <c r="L392" i="3"/>
  <c r="M392" i="3"/>
  <c r="N392" i="3"/>
  <c r="O392" i="3"/>
  <c r="P392" i="3"/>
  <c r="Q392" i="3"/>
  <c r="R392" i="3"/>
  <c r="S392" i="3"/>
  <c r="T392" i="3"/>
  <c r="U392" i="3"/>
  <c r="V392" i="3"/>
  <c r="W392" i="3"/>
  <c r="X392" i="3"/>
  <c r="Y392" i="3"/>
  <c r="Z392" i="3"/>
  <c r="AA392" i="3"/>
  <c r="AB392" i="3"/>
  <c r="AC392" i="3"/>
  <c r="B393" i="3"/>
  <c r="C393" i="3"/>
  <c r="D393" i="3"/>
  <c r="E393" i="3"/>
  <c r="F393" i="3"/>
  <c r="G393" i="3"/>
  <c r="H393" i="3"/>
  <c r="I393" i="3"/>
  <c r="J393" i="3"/>
  <c r="K393" i="3"/>
  <c r="L393" i="3"/>
  <c r="M393" i="3"/>
  <c r="N393" i="3"/>
  <c r="O393" i="3"/>
  <c r="P393" i="3"/>
  <c r="Q393" i="3"/>
  <c r="R393" i="3"/>
  <c r="S393" i="3"/>
  <c r="T393" i="3"/>
  <c r="U393" i="3"/>
  <c r="V393" i="3"/>
  <c r="W393" i="3"/>
  <c r="X393" i="3"/>
  <c r="Y393" i="3"/>
  <c r="Z393" i="3"/>
  <c r="AA393" i="3"/>
  <c r="AB393" i="3"/>
  <c r="AC393" i="3"/>
  <c r="B394" i="3"/>
  <c r="C394" i="3"/>
  <c r="D394" i="3"/>
  <c r="E394" i="3"/>
  <c r="F394" i="3"/>
  <c r="G394" i="3"/>
  <c r="H394" i="3"/>
  <c r="I394" i="3"/>
  <c r="J394" i="3"/>
  <c r="K394" i="3"/>
  <c r="L394" i="3"/>
  <c r="M394" i="3"/>
  <c r="N394" i="3"/>
  <c r="O394" i="3"/>
  <c r="P394" i="3"/>
  <c r="Q394" i="3"/>
  <c r="R394" i="3"/>
  <c r="S394" i="3"/>
  <c r="T394" i="3"/>
  <c r="U394" i="3"/>
  <c r="V394" i="3"/>
  <c r="W394" i="3"/>
  <c r="X394" i="3"/>
  <c r="Y394" i="3"/>
  <c r="Z394" i="3"/>
  <c r="AA394" i="3"/>
  <c r="AB394" i="3"/>
  <c r="AC394" i="3"/>
  <c r="B395" i="3"/>
  <c r="C395" i="3"/>
  <c r="D395" i="3"/>
  <c r="E395" i="3"/>
  <c r="F395" i="3"/>
  <c r="G395" i="3"/>
  <c r="H395" i="3"/>
  <c r="I395" i="3"/>
  <c r="J395" i="3"/>
  <c r="K395" i="3"/>
  <c r="L395" i="3"/>
  <c r="M395" i="3"/>
  <c r="N395" i="3"/>
  <c r="O395" i="3"/>
  <c r="P395" i="3"/>
  <c r="Q395" i="3"/>
  <c r="R395" i="3"/>
  <c r="S395" i="3"/>
  <c r="T395" i="3"/>
  <c r="U395" i="3"/>
  <c r="V395" i="3"/>
  <c r="W395" i="3"/>
  <c r="X395" i="3"/>
  <c r="Y395" i="3"/>
  <c r="Z395" i="3"/>
  <c r="AA395" i="3"/>
  <c r="AB395" i="3"/>
  <c r="AC395" i="3"/>
  <c r="B396" i="3"/>
  <c r="C396" i="3"/>
  <c r="D396" i="3"/>
  <c r="E396" i="3"/>
  <c r="F396" i="3"/>
  <c r="G396" i="3"/>
  <c r="H396" i="3"/>
  <c r="I396" i="3"/>
  <c r="J396" i="3"/>
  <c r="K396" i="3"/>
  <c r="L396" i="3"/>
  <c r="M396" i="3"/>
  <c r="N396" i="3"/>
  <c r="O396" i="3"/>
  <c r="P396" i="3"/>
  <c r="Q396" i="3"/>
  <c r="R396" i="3"/>
  <c r="S396" i="3"/>
  <c r="T396" i="3"/>
  <c r="U396" i="3"/>
  <c r="V396" i="3"/>
  <c r="W396" i="3"/>
  <c r="X396" i="3"/>
  <c r="Y396" i="3"/>
  <c r="Z396" i="3"/>
  <c r="AA396" i="3"/>
  <c r="AB396" i="3"/>
  <c r="AC396" i="3"/>
  <c r="B397" i="3"/>
  <c r="C397" i="3"/>
  <c r="D397" i="3"/>
  <c r="E397" i="3"/>
  <c r="F397" i="3"/>
  <c r="G397" i="3"/>
  <c r="H397" i="3"/>
  <c r="I397" i="3"/>
  <c r="J397" i="3"/>
  <c r="K397" i="3"/>
  <c r="L397" i="3"/>
  <c r="M397" i="3"/>
  <c r="N397" i="3"/>
  <c r="O397" i="3"/>
  <c r="P397" i="3"/>
  <c r="Q397" i="3"/>
  <c r="R397" i="3"/>
  <c r="S397" i="3"/>
  <c r="T397" i="3"/>
  <c r="U397" i="3"/>
  <c r="V397" i="3"/>
  <c r="W397" i="3"/>
  <c r="X397" i="3"/>
  <c r="Y397" i="3"/>
  <c r="Z397" i="3"/>
  <c r="AA397" i="3"/>
  <c r="AB397" i="3"/>
  <c r="AC397" i="3"/>
  <c r="B398" i="3"/>
  <c r="C398" i="3"/>
  <c r="D398" i="3"/>
  <c r="E398" i="3"/>
  <c r="F398" i="3"/>
  <c r="G398" i="3"/>
  <c r="H398" i="3"/>
  <c r="I398" i="3"/>
  <c r="J398" i="3"/>
  <c r="K398" i="3"/>
  <c r="L398" i="3"/>
  <c r="M398" i="3"/>
  <c r="N398" i="3"/>
  <c r="O398" i="3"/>
  <c r="P398" i="3"/>
  <c r="Q398" i="3"/>
  <c r="R398" i="3"/>
  <c r="S398" i="3"/>
  <c r="T398" i="3"/>
  <c r="U398" i="3"/>
  <c r="V398" i="3"/>
  <c r="W398" i="3"/>
  <c r="X398" i="3"/>
  <c r="Y398" i="3"/>
  <c r="Z398" i="3"/>
  <c r="AA398" i="3"/>
  <c r="AB398" i="3"/>
  <c r="AC398" i="3"/>
  <c r="B399" i="3"/>
  <c r="C399" i="3"/>
  <c r="D399" i="3"/>
  <c r="E399" i="3"/>
  <c r="F399" i="3"/>
  <c r="G399" i="3"/>
  <c r="H399" i="3"/>
  <c r="I399" i="3"/>
  <c r="J399" i="3"/>
  <c r="K399" i="3"/>
  <c r="L399" i="3"/>
  <c r="M399" i="3"/>
  <c r="N399" i="3"/>
  <c r="O399" i="3"/>
  <c r="P399" i="3"/>
  <c r="Q399" i="3"/>
  <c r="R399" i="3"/>
  <c r="S399" i="3"/>
  <c r="T399" i="3"/>
  <c r="U399" i="3"/>
  <c r="V399" i="3"/>
  <c r="W399" i="3"/>
  <c r="X399" i="3"/>
  <c r="Y399" i="3"/>
  <c r="Z399" i="3"/>
  <c r="AA399" i="3"/>
  <c r="AB399" i="3"/>
  <c r="AC399" i="3"/>
  <c r="B400" i="3"/>
  <c r="C400" i="3"/>
  <c r="D400" i="3"/>
  <c r="E400" i="3"/>
  <c r="F400" i="3"/>
  <c r="G400" i="3"/>
  <c r="H400" i="3"/>
  <c r="I400" i="3"/>
  <c r="J400" i="3"/>
  <c r="K400" i="3"/>
  <c r="L400" i="3"/>
  <c r="M400" i="3"/>
  <c r="N400" i="3"/>
  <c r="O400" i="3"/>
  <c r="P400" i="3"/>
  <c r="Q400" i="3"/>
  <c r="R400" i="3"/>
  <c r="S400" i="3"/>
  <c r="T400" i="3"/>
  <c r="U400" i="3"/>
  <c r="V400" i="3"/>
  <c r="W400" i="3"/>
  <c r="X400" i="3"/>
  <c r="Y400" i="3"/>
  <c r="Z400" i="3"/>
  <c r="AA400" i="3"/>
  <c r="AB400" i="3"/>
  <c r="AC400" i="3"/>
  <c r="B401" i="3"/>
  <c r="D401" i="3"/>
  <c r="E401" i="3"/>
  <c r="F401" i="3"/>
  <c r="G401" i="3"/>
  <c r="H401" i="3"/>
  <c r="I401" i="3"/>
  <c r="J401" i="3"/>
  <c r="K401" i="3"/>
  <c r="L401" i="3"/>
  <c r="M401" i="3"/>
  <c r="N401" i="3"/>
  <c r="O401" i="3"/>
  <c r="P401" i="3"/>
  <c r="Q401" i="3"/>
  <c r="R401" i="3"/>
  <c r="S401" i="3"/>
  <c r="T401" i="3"/>
  <c r="U401" i="3"/>
  <c r="V401" i="3"/>
  <c r="W401" i="3"/>
  <c r="X401" i="3"/>
  <c r="Y401" i="3"/>
  <c r="Z401" i="3"/>
  <c r="AA401" i="3"/>
  <c r="AB401" i="3"/>
  <c r="AC401" i="3"/>
  <c r="B402" i="3"/>
  <c r="D402" i="3"/>
  <c r="E402" i="3"/>
  <c r="F402" i="3"/>
  <c r="G402" i="3"/>
  <c r="H402" i="3"/>
  <c r="I402" i="3"/>
  <c r="J402" i="3"/>
  <c r="K402" i="3"/>
  <c r="L402" i="3"/>
  <c r="M402" i="3"/>
  <c r="N402" i="3"/>
  <c r="O402" i="3"/>
  <c r="P402" i="3"/>
  <c r="Q402" i="3"/>
  <c r="R402" i="3"/>
  <c r="S402" i="3"/>
  <c r="T402" i="3"/>
  <c r="U402" i="3"/>
  <c r="V402" i="3"/>
  <c r="W402" i="3"/>
  <c r="X402" i="3"/>
  <c r="Y402" i="3"/>
  <c r="Z402" i="3"/>
  <c r="AA402" i="3"/>
  <c r="AB402" i="3"/>
  <c r="AC402" i="3"/>
  <c r="B403" i="3"/>
  <c r="C403" i="3"/>
  <c r="D403" i="3"/>
  <c r="E403" i="3"/>
  <c r="F403" i="3"/>
  <c r="G403" i="3"/>
  <c r="H403" i="3"/>
  <c r="I403" i="3"/>
  <c r="J403" i="3"/>
  <c r="K403" i="3"/>
  <c r="L403" i="3"/>
  <c r="M403" i="3"/>
  <c r="N403" i="3"/>
  <c r="O403" i="3"/>
  <c r="P403" i="3"/>
  <c r="Q403" i="3"/>
  <c r="R403" i="3"/>
  <c r="S403" i="3"/>
  <c r="T403" i="3"/>
  <c r="U403" i="3"/>
  <c r="V403" i="3"/>
  <c r="W403" i="3"/>
  <c r="X403" i="3"/>
  <c r="Y403" i="3"/>
  <c r="Z403" i="3"/>
  <c r="AA403" i="3"/>
  <c r="AB403" i="3"/>
  <c r="AC403" i="3"/>
  <c r="B404" i="3"/>
  <c r="C404" i="3"/>
  <c r="D404" i="3"/>
  <c r="E404" i="3"/>
  <c r="F404" i="3"/>
  <c r="G404" i="3"/>
  <c r="H404" i="3"/>
  <c r="I404" i="3"/>
  <c r="J404" i="3"/>
  <c r="K404" i="3"/>
  <c r="L404" i="3"/>
  <c r="M404" i="3"/>
  <c r="N404" i="3"/>
  <c r="O404" i="3"/>
  <c r="P404" i="3"/>
  <c r="Q404" i="3"/>
  <c r="R404" i="3"/>
  <c r="S404" i="3"/>
  <c r="T404" i="3"/>
  <c r="U404" i="3"/>
  <c r="V404" i="3"/>
  <c r="W404" i="3"/>
  <c r="X404" i="3"/>
  <c r="Y404" i="3"/>
  <c r="Z404" i="3"/>
  <c r="AA404" i="3"/>
  <c r="AB404" i="3"/>
  <c r="AC404" i="3"/>
  <c r="B405" i="3"/>
  <c r="C405" i="3"/>
  <c r="D405" i="3"/>
  <c r="E405" i="3"/>
  <c r="F405" i="3"/>
  <c r="G405" i="3"/>
  <c r="H405" i="3"/>
  <c r="I405" i="3"/>
  <c r="J405" i="3"/>
  <c r="K405" i="3"/>
  <c r="L405" i="3"/>
  <c r="M405" i="3"/>
  <c r="N405" i="3"/>
  <c r="O405" i="3"/>
  <c r="P405" i="3"/>
  <c r="Q405" i="3"/>
  <c r="R405" i="3"/>
  <c r="S405" i="3"/>
  <c r="T405" i="3"/>
  <c r="U405" i="3"/>
  <c r="V405" i="3"/>
  <c r="W405" i="3"/>
  <c r="X405" i="3"/>
  <c r="Y405" i="3"/>
  <c r="Z405" i="3"/>
  <c r="AA405" i="3"/>
  <c r="AB405" i="3"/>
  <c r="AC405" i="3"/>
  <c r="B406" i="3"/>
  <c r="C406" i="3"/>
  <c r="D406" i="3"/>
  <c r="E406" i="3"/>
  <c r="F406" i="3"/>
  <c r="G406" i="3"/>
  <c r="H406" i="3"/>
  <c r="I406" i="3"/>
  <c r="J406" i="3"/>
  <c r="K406" i="3"/>
  <c r="L406" i="3"/>
  <c r="M406" i="3"/>
  <c r="N406" i="3"/>
  <c r="O406" i="3"/>
  <c r="P406" i="3"/>
  <c r="Q406" i="3"/>
  <c r="R406" i="3"/>
  <c r="S406" i="3"/>
  <c r="T406" i="3"/>
  <c r="U406" i="3"/>
  <c r="V406" i="3"/>
  <c r="W406" i="3"/>
  <c r="X406" i="3"/>
  <c r="Y406" i="3"/>
  <c r="Z406" i="3"/>
  <c r="AA406" i="3"/>
  <c r="AB406" i="3"/>
  <c r="AC406" i="3"/>
  <c r="B407" i="3"/>
  <c r="D407" i="3"/>
  <c r="E407" i="3"/>
  <c r="F407" i="3"/>
  <c r="G407" i="3"/>
  <c r="H407" i="3"/>
  <c r="I407" i="3"/>
  <c r="J407" i="3"/>
  <c r="K407" i="3"/>
  <c r="L407" i="3"/>
  <c r="M407" i="3"/>
  <c r="N407" i="3"/>
  <c r="O407" i="3"/>
  <c r="P407" i="3"/>
  <c r="Q407" i="3"/>
  <c r="R407" i="3"/>
  <c r="S407" i="3"/>
  <c r="T407" i="3"/>
  <c r="U407" i="3"/>
  <c r="V407" i="3"/>
  <c r="W407" i="3"/>
  <c r="X407" i="3"/>
  <c r="Y407" i="3"/>
  <c r="Z407" i="3"/>
  <c r="AA407" i="3"/>
  <c r="AB407" i="3"/>
  <c r="AC407" i="3"/>
  <c r="B408" i="3"/>
  <c r="D408" i="3"/>
  <c r="E408" i="3"/>
  <c r="F408" i="3"/>
  <c r="G408" i="3"/>
  <c r="H408" i="3"/>
  <c r="I408" i="3"/>
  <c r="J408" i="3"/>
  <c r="K408" i="3"/>
  <c r="L408" i="3"/>
  <c r="M408" i="3"/>
  <c r="N408" i="3"/>
  <c r="O408" i="3"/>
  <c r="P408" i="3"/>
  <c r="Q408" i="3"/>
  <c r="R408" i="3"/>
  <c r="S408" i="3"/>
  <c r="T408" i="3"/>
  <c r="U408" i="3"/>
  <c r="V408" i="3"/>
  <c r="W408" i="3"/>
  <c r="X408" i="3"/>
  <c r="Y408" i="3"/>
  <c r="Z408" i="3"/>
  <c r="AA408" i="3"/>
  <c r="AB408" i="3"/>
  <c r="AC408" i="3"/>
  <c r="B409" i="3"/>
  <c r="C409" i="3"/>
  <c r="D409" i="3"/>
  <c r="E409" i="3"/>
  <c r="F409" i="3"/>
  <c r="G409" i="3"/>
  <c r="H409" i="3"/>
  <c r="I409" i="3"/>
  <c r="J409" i="3"/>
  <c r="K409" i="3"/>
  <c r="L409" i="3"/>
  <c r="M409" i="3"/>
  <c r="N409" i="3"/>
  <c r="O409" i="3"/>
  <c r="P409" i="3"/>
  <c r="Q409" i="3"/>
  <c r="R409" i="3"/>
  <c r="S409" i="3"/>
  <c r="T409" i="3"/>
  <c r="U409" i="3"/>
  <c r="V409" i="3"/>
  <c r="W409" i="3"/>
  <c r="X409" i="3"/>
  <c r="Y409" i="3"/>
  <c r="Z409" i="3"/>
  <c r="AA409" i="3"/>
  <c r="AB409" i="3"/>
  <c r="AC409" i="3"/>
  <c r="B410" i="3"/>
  <c r="C410" i="3"/>
  <c r="D410" i="3"/>
  <c r="E410" i="3"/>
  <c r="F410" i="3"/>
  <c r="G410" i="3"/>
  <c r="H410" i="3"/>
  <c r="I410" i="3"/>
  <c r="J410" i="3"/>
  <c r="K410" i="3"/>
  <c r="L410" i="3"/>
  <c r="M410" i="3"/>
  <c r="N410" i="3"/>
  <c r="O410" i="3"/>
  <c r="P410" i="3"/>
  <c r="Q410" i="3"/>
  <c r="R410" i="3"/>
  <c r="S410" i="3"/>
  <c r="T410" i="3"/>
  <c r="U410" i="3"/>
  <c r="V410" i="3"/>
  <c r="W410" i="3"/>
  <c r="X410" i="3"/>
  <c r="Y410" i="3"/>
  <c r="Z410" i="3"/>
  <c r="AA410" i="3"/>
  <c r="AB410" i="3"/>
  <c r="AC410" i="3"/>
  <c r="B411" i="3"/>
  <c r="C411" i="3"/>
  <c r="D411" i="3"/>
  <c r="E411" i="3"/>
  <c r="F411" i="3"/>
  <c r="G411" i="3"/>
  <c r="H411" i="3"/>
  <c r="I411" i="3"/>
  <c r="J411" i="3"/>
  <c r="K411" i="3"/>
  <c r="L411" i="3"/>
  <c r="M411" i="3"/>
  <c r="N411" i="3"/>
  <c r="O411" i="3"/>
  <c r="P411" i="3"/>
  <c r="Q411" i="3"/>
  <c r="R411" i="3"/>
  <c r="S411" i="3"/>
  <c r="T411" i="3"/>
  <c r="U411" i="3"/>
  <c r="V411" i="3"/>
  <c r="W411" i="3"/>
  <c r="X411" i="3"/>
  <c r="Y411" i="3"/>
  <c r="Z411" i="3"/>
  <c r="AA411" i="3"/>
  <c r="AB411" i="3"/>
  <c r="AC411" i="3"/>
  <c r="B412" i="3"/>
  <c r="C412" i="3"/>
  <c r="D412" i="3"/>
  <c r="E412" i="3"/>
  <c r="F412" i="3"/>
  <c r="G412" i="3"/>
  <c r="H412" i="3"/>
  <c r="I412" i="3"/>
  <c r="J412" i="3"/>
  <c r="K412" i="3"/>
  <c r="L412" i="3"/>
  <c r="M412" i="3"/>
  <c r="N412" i="3"/>
  <c r="O412" i="3"/>
  <c r="P412" i="3"/>
  <c r="Q412" i="3"/>
  <c r="R412" i="3"/>
  <c r="S412" i="3"/>
  <c r="T412" i="3"/>
  <c r="U412" i="3"/>
  <c r="V412" i="3"/>
  <c r="W412" i="3"/>
  <c r="X412" i="3"/>
  <c r="Y412" i="3"/>
  <c r="Z412" i="3"/>
  <c r="AA412" i="3"/>
  <c r="AB412" i="3"/>
  <c r="AC412" i="3"/>
  <c r="B413" i="3"/>
  <c r="C413" i="3"/>
  <c r="D413" i="3"/>
  <c r="E413" i="3"/>
  <c r="F413" i="3"/>
  <c r="G413" i="3"/>
  <c r="H413" i="3"/>
  <c r="I413" i="3"/>
  <c r="J413" i="3"/>
  <c r="K413" i="3"/>
  <c r="L413" i="3"/>
  <c r="M413" i="3"/>
  <c r="N413" i="3"/>
  <c r="O413" i="3"/>
  <c r="P413" i="3"/>
  <c r="Q413" i="3"/>
  <c r="R413" i="3"/>
  <c r="S413" i="3"/>
  <c r="T413" i="3"/>
  <c r="U413" i="3"/>
  <c r="V413" i="3"/>
  <c r="W413" i="3"/>
  <c r="X413" i="3"/>
  <c r="Y413" i="3"/>
  <c r="Z413" i="3"/>
  <c r="AA413" i="3"/>
  <c r="AB413" i="3"/>
  <c r="AC413" i="3"/>
  <c r="B414" i="3"/>
  <c r="C414" i="3"/>
  <c r="D414" i="3"/>
  <c r="E414" i="3"/>
  <c r="F414" i="3"/>
  <c r="G414" i="3"/>
  <c r="H414" i="3"/>
  <c r="I414" i="3"/>
  <c r="J414" i="3"/>
  <c r="K414" i="3"/>
  <c r="L414" i="3"/>
  <c r="M414" i="3"/>
  <c r="N414" i="3"/>
  <c r="O414" i="3"/>
  <c r="P414" i="3"/>
  <c r="Q414" i="3"/>
  <c r="R414" i="3"/>
  <c r="S414" i="3"/>
  <c r="T414" i="3"/>
  <c r="U414" i="3"/>
  <c r="V414" i="3"/>
  <c r="W414" i="3"/>
  <c r="X414" i="3"/>
  <c r="Y414" i="3"/>
  <c r="Z414" i="3"/>
  <c r="AA414" i="3"/>
  <c r="AB414" i="3"/>
  <c r="AC414" i="3"/>
  <c r="B415" i="3"/>
  <c r="C415" i="3"/>
  <c r="D415" i="3"/>
  <c r="E415" i="3"/>
  <c r="F415" i="3"/>
  <c r="G415" i="3"/>
  <c r="H415" i="3"/>
  <c r="I415" i="3"/>
  <c r="J415" i="3"/>
  <c r="K415" i="3"/>
  <c r="L415" i="3"/>
  <c r="M415" i="3"/>
  <c r="N415" i="3"/>
  <c r="O415" i="3"/>
  <c r="P415" i="3"/>
  <c r="Q415" i="3"/>
  <c r="R415" i="3"/>
  <c r="S415" i="3"/>
  <c r="T415" i="3"/>
  <c r="U415" i="3"/>
  <c r="V415" i="3"/>
  <c r="W415" i="3"/>
  <c r="X415" i="3"/>
  <c r="Y415" i="3"/>
  <c r="Z415" i="3"/>
  <c r="AA415" i="3"/>
  <c r="AB415" i="3"/>
  <c r="AC415" i="3"/>
  <c r="B416" i="3"/>
  <c r="C416" i="3"/>
  <c r="D416" i="3"/>
  <c r="E416" i="3"/>
  <c r="F416" i="3"/>
  <c r="G416" i="3"/>
  <c r="H416" i="3"/>
  <c r="I416" i="3"/>
  <c r="J416" i="3"/>
  <c r="K416" i="3"/>
  <c r="L416" i="3"/>
  <c r="M416" i="3"/>
  <c r="N416" i="3"/>
  <c r="O416" i="3"/>
  <c r="P416" i="3"/>
  <c r="Q416" i="3"/>
  <c r="R416" i="3"/>
  <c r="S416" i="3"/>
  <c r="T416" i="3"/>
  <c r="U416" i="3"/>
  <c r="V416" i="3"/>
  <c r="W416" i="3"/>
  <c r="X416" i="3"/>
  <c r="Y416" i="3"/>
  <c r="Z416" i="3"/>
  <c r="AA416" i="3"/>
  <c r="AB416" i="3"/>
  <c r="AC416" i="3"/>
  <c r="B417" i="3"/>
  <c r="C417" i="3"/>
  <c r="D417" i="3"/>
  <c r="E417" i="3"/>
  <c r="F417" i="3"/>
  <c r="G417" i="3"/>
  <c r="H417" i="3"/>
  <c r="I417" i="3"/>
  <c r="J417" i="3"/>
  <c r="K417" i="3"/>
  <c r="L417" i="3"/>
  <c r="M417" i="3"/>
  <c r="N417" i="3"/>
  <c r="O417" i="3"/>
  <c r="P417" i="3"/>
  <c r="Q417" i="3"/>
  <c r="R417" i="3"/>
  <c r="S417" i="3"/>
  <c r="T417" i="3"/>
  <c r="U417" i="3"/>
  <c r="V417" i="3"/>
  <c r="W417" i="3"/>
  <c r="X417" i="3"/>
  <c r="Y417" i="3"/>
  <c r="Z417" i="3"/>
  <c r="AA417" i="3"/>
  <c r="AB417" i="3"/>
  <c r="AC417" i="3"/>
  <c r="B418" i="3"/>
  <c r="C418" i="3"/>
  <c r="D418" i="3"/>
  <c r="E418" i="3"/>
  <c r="F418" i="3"/>
  <c r="G418" i="3"/>
  <c r="H418" i="3"/>
  <c r="I418" i="3"/>
  <c r="J418" i="3"/>
  <c r="K418" i="3"/>
  <c r="L418" i="3"/>
  <c r="M418" i="3"/>
  <c r="N418" i="3"/>
  <c r="O418" i="3"/>
  <c r="P418" i="3"/>
  <c r="Q418" i="3"/>
  <c r="R418" i="3"/>
  <c r="S418" i="3"/>
  <c r="T418" i="3"/>
  <c r="U418" i="3"/>
  <c r="V418" i="3"/>
  <c r="W418" i="3"/>
  <c r="X418" i="3"/>
  <c r="Y418" i="3"/>
  <c r="Z418" i="3"/>
  <c r="AA418" i="3"/>
  <c r="AB418" i="3"/>
  <c r="AC418" i="3"/>
  <c r="B419" i="3"/>
  <c r="C419" i="3"/>
  <c r="D419" i="3"/>
  <c r="E419" i="3"/>
  <c r="F419" i="3"/>
  <c r="G419" i="3"/>
  <c r="H419" i="3"/>
  <c r="I419" i="3"/>
  <c r="J419" i="3"/>
  <c r="K419" i="3"/>
  <c r="L419" i="3"/>
  <c r="M419" i="3"/>
  <c r="N419" i="3"/>
  <c r="O419" i="3"/>
  <c r="P419" i="3"/>
  <c r="Q419" i="3"/>
  <c r="R419" i="3"/>
  <c r="S419" i="3"/>
  <c r="T419" i="3"/>
  <c r="U419" i="3"/>
  <c r="V419" i="3"/>
  <c r="W419" i="3"/>
  <c r="X419" i="3"/>
  <c r="Y419" i="3"/>
  <c r="Z419" i="3"/>
  <c r="AA419" i="3"/>
  <c r="AB419" i="3"/>
  <c r="AC419" i="3"/>
  <c r="B420" i="3"/>
  <c r="C420" i="3"/>
  <c r="D420" i="3"/>
  <c r="E420" i="3"/>
  <c r="F420" i="3"/>
  <c r="G420" i="3"/>
  <c r="H420" i="3"/>
  <c r="I420" i="3"/>
  <c r="J420" i="3"/>
  <c r="K420" i="3"/>
  <c r="L420" i="3"/>
  <c r="M420" i="3"/>
  <c r="N420" i="3"/>
  <c r="O420" i="3"/>
  <c r="P420" i="3"/>
  <c r="Q420" i="3"/>
  <c r="R420" i="3"/>
  <c r="S420" i="3"/>
  <c r="T420" i="3"/>
  <c r="U420" i="3"/>
  <c r="V420" i="3"/>
  <c r="W420" i="3"/>
  <c r="X420" i="3"/>
  <c r="Y420" i="3"/>
  <c r="Z420" i="3"/>
  <c r="AA420" i="3"/>
  <c r="AB420" i="3"/>
  <c r="AC420" i="3"/>
  <c r="B421" i="3"/>
  <c r="C421" i="3"/>
  <c r="D421" i="3"/>
  <c r="E421" i="3"/>
  <c r="F421" i="3"/>
  <c r="G421" i="3"/>
  <c r="H421" i="3"/>
  <c r="I421" i="3"/>
  <c r="J421" i="3"/>
  <c r="K421" i="3"/>
  <c r="L421" i="3"/>
  <c r="M421" i="3"/>
  <c r="N421" i="3"/>
  <c r="O421" i="3"/>
  <c r="P421" i="3"/>
  <c r="Q421" i="3"/>
  <c r="R421" i="3"/>
  <c r="S421" i="3"/>
  <c r="T421" i="3"/>
  <c r="U421" i="3"/>
  <c r="V421" i="3"/>
  <c r="W421" i="3"/>
  <c r="X421" i="3"/>
  <c r="Y421" i="3"/>
  <c r="Z421" i="3"/>
  <c r="AA421" i="3"/>
  <c r="AB421" i="3"/>
  <c r="AC421" i="3"/>
  <c r="B422" i="3"/>
  <c r="C422" i="3"/>
  <c r="D422" i="3"/>
  <c r="E422" i="3"/>
  <c r="F422" i="3"/>
  <c r="G422" i="3"/>
  <c r="H422" i="3"/>
  <c r="I422" i="3"/>
  <c r="J422" i="3"/>
  <c r="K422" i="3"/>
  <c r="L422" i="3"/>
  <c r="M422" i="3"/>
  <c r="N422" i="3"/>
  <c r="O422" i="3"/>
  <c r="P422" i="3"/>
  <c r="Q422" i="3"/>
  <c r="R422" i="3"/>
  <c r="S422" i="3"/>
  <c r="T422" i="3"/>
  <c r="U422" i="3"/>
  <c r="V422" i="3"/>
  <c r="W422" i="3"/>
  <c r="X422" i="3"/>
  <c r="Y422" i="3"/>
  <c r="Z422" i="3"/>
  <c r="AA422" i="3"/>
  <c r="AB422" i="3"/>
  <c r="AC422" i="3"/>
  <c r="B423" i="3"/>
  <c r="C423" i="3"/>
  <c r="D423" i="3"/>
  <c r="E423" i="3"/>
  <c r="F423" i="3"/>
  <c r="G423" i="3"/>
  <c r="H423" i="3"/>
  <c r="I423" i="3"/>
  <c r="J423" i="3"/>
  <c r="K423" i="3"/>
  <c r="L423" i="3"/>
  <c r="M423" i="3"/>
  <c r="N423" i="3"/>
  <c r="O423" i="3"/>
  <c r="P423" i="3"/>
  <c r="Q423" i="3"/>
  <c r="R423" i="3"/>
  <c r="S423" i="3"/>
  <c r="T423" i="3"/>
  <c r="U423" i="3"/>
  <c r="V423" i="3"/>
  <c r="W423" i="3"/>
  <c r="X423" i="3"/>
  <c r="Y423" i="3"/>
  <c r="Z423" i="3"/>
  <c r="AA423" i="3"/>
  <c r="AB423" i="3"/>
  <c r="AC423" i="3"/>
  <c r="B424" i="3"/>
  <c r="C424" i="3"/>
  <c r="D424" i="3"/>
  <c r="E424" i="3"/>
  <c r="F424" i="3"/>
  <c r="G424" i="3"/>
  <c r="H424" i="3"/>
  <c r="I424" i="3"/>
  <c r="J424" i="3"/>
  <c r="K424" i="3"/>
  <c r="L424" i="3"/>
  <c r="M424" i="3"/>
  <c r="N424" i="3"/>
  <c r="O424" i="3"/>
  <c r="P424" i="3"/>
  <c r="Q424" i="3"/>
  <c r="R424" i="3"/>
  <c r="S424" i="3"/>
  <c r="T424" i="3"/>
  <c r="U424" i="3"/>
  <c r="V424" i="3"/>
  <c r="W424" i="3"/>
  <c r="X424" i="3"/>
  <c r="Y424" i="3"/>
  <c r="Z424" i="3"/>
  <c r="AA424" i="3"/>
  <c r="AB424" i="3"/>
  <c r="AC424" i="3"/>
  <c r="B425" i="3"/>
  <c r="C425" i="3"/>
  <c r="D425" i="3"/>
  <c r="E425" i="3"/>
  <c r="F425" i="3"/>
  <c r="G425" i="3"/>
  <c r="H425" i="3"/>
  <c r="I425" i="3"/>
  <c r="J425" i="3"/>
  <c r="K425" i="3"/>
  <c r="L425" i="3"/>
  <c r="M425" i="3"/>
  <c r="N425" i="3"/>
  <c r="O425" i="3"/>
  <c r="P425" i="3"/>
  <c r="Q425" i="3"/>
  <c r="R425" i="3"/>
  <c r="S425" i="3"/>
  <c r="T425" i="3"/>
  <c r="U425" i="3"/>
  <c r="V425" i="3"/>
  <c r="W425" i="3"/>
  <c r="X425" i="3"/>
  <c r="Y425" i="3"/>
  <c r="Z425" i="3"/>
  <c r="AA425" i="3"/>
  <c r="AB425" i="3"/>
  <c r="AC425" i="3"/>
  <c r="B426" i="3"/>
  <c r="C426" i="3"/>
  <c r="D426" i="3"/>
  <c r="E426" i="3"/>
  <c r="F426" i="3"/>
  <c r="G426" i="3"/>
  <c r="H426" i="3"/>
  <c r="I426" i="3"/>
  <c r="J426" i="3"/>
  <c r="K426" i="3"/>
  <c r="L426" i="3"/>
  <c r="M426" i="3"/>
  <c r="N426" i="3"/>
  <c r="O426" i="3"/>
  <c r="P426" i="3"/>
  <c r="Q426" i="3"/>
  <c r="R426" i="3"/>
  <c r="S426" i="3"/>
  <c r="T426" i="3"/>
  <c r="U426" i="3"/>
  <c r="V426" i="3"/>
  <c r="W426" i="3"/>
  <c r="X426" i="3"/>
  <c r="Y426" i="3"/>
  <c r="Z426" i="3"/>
  <c r="AA426" i="3"/>
  <c r="AB426" i="3"/>
  <c r="AC426" i="3"/>
  <c r="B427" i="3"/>
  <c r="C427" i="3"/>
  <c r="D427" i="3"/>
  <c r="E427" i="3"/>
  <c r="F427" i="3"/>
  <c r="G427" i="3"/>
  <c r="H427" i="3"/>
  <c r="I427" i="3"/>
  <c r="J427" i="3"/>
  <c r="K427" i="3"/>
  <c r="L427" i="3"/>
  <c r="M427" i="3"/>
  <c r="N427" i="3"/>
  <c r="O427" i="3"/>
  <c r="P427" i="3"/>
  <c r="Q427" i="3"/>
  <c r="R427" i="3"/>
  <c r="S427" i="3"/>
  <c r="T427" i="3"/>
  <c r="U427" i="3"/>
  <c r="V427" i="3"/>
  <c r="W427" i="3"/>
  <c r="X427" i="3"/>
  <c r="Y427" i="3"/>
  <c r="Z427" i="3"/>
  <c r="AA427" i="3"/>
  <c r="AB427" i="3"/>
  <c r="AC427" i="3"/>
  <c r="B428" i="3"/>
  <c r="C428" i="3"/>
  <c r="D428" i="3"/>
  <c r="E428" i="3"/>
  <c r="F428" i="3"/>
  <c r="G428" i="3"/>
  <c r="H428" i="3"/>
  <c r="I428" i="3"/>
  <c r="J428" i="3"/>
  <c r="K428" i="3"/>
  <c r="L428" i="3"/>
  <c r="M428" i="3"/>
  <c r="N428" i="3"/>
  <c r="O428" i="3"/>
  <c r="P428" i="3"/>
  <c r="Q428" i="3"/>
  <c r="R428" i="3"/>
  <c r="S428" i="3"/>
  <c r="T428" i="3"/>
  <c r="U428" i="3"/>
  <c r="V428" i="3"/>
  <c r="W428" i="3"/>
  <c r="X428" i="3"/>
  <c r="Y428" i="3"/>
  <c r="Z428" i="3"/>
  <c r="AA428" i="3"/>
  <c r="AB428" i="3"/>
  <c r="AC428" i="3"/>
  <c r="B429" i="3"/>
  <c r="C429" i="3"/>
  <c r="D429" i="3"/>
  <c r="E429" i="3"/>
  <c r="F429" i="3"/>
  <c r="G429" i="3"/>
  <c r="H429" i="3"/>
  <c r="I429" i="3"/>
  <c r="J429" i="3"/>
  <c r="K429" i="3"/>
  <c r="L429" i="3"/>
  <c r="M429" i="3"/>
  <c r="N429" i="3"/>
  <c r="O429" i="3"/>
  <c r="P429" i="3"/>
  <c r="Q429" i="3"/>
  <c r="R429" i="3"/>
  <c r="S429" i="3"/>
  <c r="T429" i="3"/>
  <c r="U429" i="3"/>
  <c r="V429" i="3"/>
  <c r="W429" i="3"/>
  <c r="X429" i="3"/>
  <c r="Y429" i="3"/>
  <c r="Z429" i="3"/>
  <c r="AA429" i="3"/>
  <c r="AB429" i="3"/>
  <c r="AC429" i="3"/>
  <c r="B430" i="3"/>
  <c r="C430" i="3"/>
  <c r="D430" i="3"/>
  <c r="E430" i="3"/>
  <c r="F430" i="3"/>
  <c r="G430" i="3"/>
  <c r="H430" i="3"/>
  <c r="I430" i="3"/>
  <c r="J430" i="3"/>
  <c r="K430" i="3"/>
  <c r="L430" i="3"/>
  <c r="M430" i="3"/>
  <c r="N430" i="3"/>
  <c r="O430" i="3"/>
  <c r="P430" i="3"/>
  <c r="Q430" i="3"/>
  <c r="R430" i="3"/>
  <c r="S430" i="3"/>
  <c r="T430" i="3"/>
  <c r="U430" i="3"/>
  <c r="V430" i="3"/>
  <c r="W430" i="3"/>
  <c r="X430" i="3"/>
  <c r="Y430" i="3"/>
  <c r="Z430" i="3"/>
  <c r="AA430" i="3"/>
  <c r="AB430" i="3"/>
  <c r="AC430" i="3"/>
  <c r="B431" i="3"/>
  <c r="D431" i="3"/>
  <c r="E431" i="3"/>
  <c r="F431" i="3"/>
  <c r="G431" i="3"/>
  <c r="H431" i="3"/>
  <c r="I431" i="3"/>
  <c r="J431" i="3"/>
  <c r="K431" i="3"/>
  <c r="L431" i="3"/>
  <c r="M431" i="3"/>
  <c r="N431" i="3"/>
  <c r="O431" i="3"/>
  <c r="P431" i="3"/>
  <c r="Q431" i="3"/>
  <c r="R431" i="3"/>
  <c r="S431" i="3"/>
  <c r="T431" i="3"/>
  <c r="U431" i="3"/>
  <c r="V431" i="3"/>
  <c r="W431" i="3"/>
  <c r="X431" i="3"/>
  <c r="Y431" i="3"/>
  <c r="Z431" i="3"/>
  <c r="AA431" i="3"/>
  <c r="AB431" i="3"/>
  <c r="AC431" i="3"/>
  <c r="B432" i="3"/>
  <c r="C432" i="3"/>
  <c r="D432" i="3"/>
  <c r="E432" i="3"/>
  <c r="F432" i="3"/>
  <c r="G432" i="3"/>
  <c r="H432" i="3"/>
  <c r="I432" i="3"/>
  <c r="J432" i="3"/>
  <c r="K432" i="3"/>
  <c r="L432" i="3"/>
  <c r="M432" i="3"/>
  <c r="N432" i="3"/>
  <c r="O432" i="3"/>
  <c r="P432" i="3"/>
  <c r="Q432" i="3"/>
  <c r="R432" i="3"/>
  <c r="S432" i="3"/>
  <c r="T432" i="3"/>
  <c r="U432" i="3"/>
  <c r="V432" i="3"/>
  <c r="W432" i="3"/>
  <c r="X432" i="3"/>
  <c r="Y432" i="3"/>
  <c r="Z432" i="3"/>
  <c r="AA432" i="3"/>
  <c r="AB432" i="3"/>
  <c r="AC432" i="3"/>
  <c r="B433" i="3"/>
  <c r="C433" i="3"/>
  <c r="D433" i="3"/>
  <c r="E433" i="3"/>
  <c r="F433" i="3"/>
  <c r="G433" i="3"/>
  <c r="H433" i="3"/>
  <c r="I433" i="3"/>
  <c r="J433" i="3"/>
  <c r="K433" i="3"/>
  <c r="L433" i="3"/>
  <c r="M433" i="3"/>
  <c r="N433" i="3"/>
  <c r="O433" i="3"/>
  <c r="P433" i="3"/>
  <c r="Q433" i="3"/>
  <c r="R433" i="3"/>
  <c r="S433" i="3"/>
  <c r="T433" i="3"/>
  <c r="U433" i="3"/>
  <c r="V433" i="3"/>
  <c r="W433" i="3"/>
  <c r="X433" i="3"/>
  <c r="Y433" i="3"/>
  <c r="Z433" i="3"/>
  <c r="AA433" i="3"/>
  <c r="AB433" i="3"/>
  <c r="AC433" i="3"/>
  <c r="B434" i="3"/>
  <c r="C434" i="3"/>
  <c r="D434" i="3"/>
  <c r="E434" i="3"/>
  <c r="F434" i="3"/>
  <c r="G434" i="3"/>
  <c r="H434" i="3"/>
  <c r="I434" i="3"/>
  <c r="J434" i="3"/>
  <c r="K434" i="3"/>
  <c r="L434" i="3"/>
  <c r="M434" i="3"/>
  <c r="N434" i="3"/>
  <c r="O434" i="3"/>
  <c r="P434" i="3"/>
  <c r="Q434" i="3"/>
  <c r="R434" i="3"/>
  <c r="S434" i="3"/>
  <c r="T434" i="3"/>
  <c r="U434" i="3"/>
  <c r="V434" i="3"/>
  <c r="W434" i="3"/>
  <c r="X434" i="3"/>
  <c r="Y434" i="3"/>
  <c r="Z434" i="3"/>
  <c r="AA434" i="3"/>
  <c r="AB434" i="3"/>
  <c r="AC434" i="3"/>
  <c r="B435" i="3"/>
  <c r="C435" i="3"/>
  <c r="D435" i="3"/>
  <c r="E435" i="3"/>
  <c r="F435" i="3"/>
  <c r="G435" i="3"/>
  <c r="H435" i="3"/>
  <c r="I435" i="3"/>
  <c r="J435" i="3"/>
  <c r="K435" i="3"/>
  <c r="L435" i="3"/>
  <c r="M435" i="3"/>
  <c r="N435" i="3"/>
  <c r="O435" i="3"/>
  <c r="P435" i="3"/>
  <c r="Q435" i="3"/>
  <c r="R435" i="3"/>
  <c r="S435" i="3"/>
  <c r="T435" i="3"/>
  <c r="U435" i="3"/>
  <c r="V435" i="3"/>
  <c r="W435" i="3"/>
  <c r="X435" i="3"/>
  <c r="Y435" i="3"/>
  <c r="Z435" i="3"/>
  <c r="AA435" i="3"/>
  <c r="AB435" i="3"/>
  <c r="AC435" i="3"/>
  <c r="B436" i="3"/>
  <c r="C436" i="3"/>
  <c r="D436" i="3"/>
  <c r="E436" i="3"/>
  <c r="F436" i="3"/>
  <c r="G436" i="3"/>
  <c r="H436" i="3"/>
  <c r="I436" i="3"/>
  <c r="J436" i="3"/>
  <c r="K436" i="3"/>
  <c r="L436" i="3"/>
  <c r="M436" i="3"/>
  <c r="N436" i="3"/>
  <c r="O436" i="3"/>
  <c r="P436" i="3"/>
  <c r="Q436" i="3"/>
  <c r="R436" i="3"/>
  <c r="S436" i="3"/>
  <c r="T436" i="3"/>
  <c r="U436" i="3"/>
  <c r="V436" i="3"/>
  <c r="W436" i="3"/>
  <c r="X436" i="3"/>
  <c r="Y436" i="3"/>
  <c r="Z436" i="3"/>
  <c r="AA436" i="3"/>
  <c r="AB436" i="3"/>
  <c r="AC436" i="3"/>
  <c r="B437" i="3"/>
  <c r="C437" i="3"/>
  <c r="D437" i="3"/>
  <c r="E437" i="3"/>
  <c r="F437" i="3"/>
  <c r="G437" i="3"/>
  <c r="H437" i="3"/>
  <c r="I437" i="3"/>
  <c r="J437" i="3"/>
  <c r="K437" i="3"/>
  <c r="L437" i="3"/>
  <c r="M437" i="3"/>
  <c r="N437" i="3"/>
  <c r="O437" i="3"/>
  <c r="P437" i="3"/>
  <c r="Q437" i="3"/>
  <c r="R437" i="3"/>
  <c r="S437" i="3"/>
  <c r="T437" i="3"/>
  <c r="U437" i="3"/>
  <c r="V437" i="3"/>
  <c r="W437" i="3"/>
  <c r="X437" i="3"/>
  <c r="Y437" i="3"/>
  <c r="Z437" i="3"/>
  <c r="AA437" i="3"/>
  <c r="AB437" i="3"/>
  <c r="AC437" i="3"/>
  <c r="B438" i="3"/>
  <c r="C438" i="3"/>
  <c r="D438" i="3"/>
  <c r="E438" i="3"/>
  <c r="F438" i="3"/>
  <c r="G438" i="3"/>
  <c r="H438" i="3"/>
  <c r="I438" i="3"/>
  <c r="J438" i="3"/>
  <c r="K438" i="3"/>
  <c r="L438" i="3"/>
  <c r="M438" i="3"/>
  <c r="N438" i="3"/>
  <c r="O438" i="3"/>
  <c r="P438" i="3"/>
  <c r="Q438" i="3"/>
  <c r="R438" i="3"/>
  <c r="S438" i="3"/>
  <c r="T438" i="3"/>
  <c r="U438" i="3"/>
  <c r="V438" i="3"/>
  <c r="W438" i="3"/>
  <c r="X438" i="3"/>
  <c r="Y438" i="3"/>
  <c r="Z438" i="3"/>
  <c r="AA438" i="3"/>
  <c r="AB438" i="3"/>
  <c r="AC438" i="3"/>
  <c r="B439" i="3"/>
  <c r="C439" i="3"/>
  <c r="D439" i="3"/>
  <c r="E439" i="3"/>
  <c r="F439" i="3"/>
  <c r="G439" i="3"/>
  <c r="H439" i="3"/>
  <c r="I439" i="3"/>
  <c r="J439" i="3"/>
  <c r="K439" i="3"/>
  <c r="L439" i="3"/>
  <c r="M439" i="3"/>
  <c r="N439" i="3"/>
  <c r="O439" i="3"/>
  <c r="P439" i="3"/>
  <c r="Q439" i="3"/>
  <c r="R439" i="3"/>
  <c r="S439" i="3"/>
  <c r="T439" i="3"/>
  <c r="U439" i="3"/>
  <c r="V439" i="3"/>
  <c r="W439" i="3"/>
  <c r="X439" i="3"/>
  <c r="Y439" i="3"/>
  <c r="Z439" i="3"/>
  <c r="AA439" i="3"/>
  <c r="AB439" i="3"/>
  <c r="AC439" i="3"/>
  <c r="B440" i="3"/>
  <c r="C440" i="3"/>
  <c r="D440" i="3"/>
  <c r="E440" i="3"/>
  <c r="F440" i="3"/>
  <c r="G440" i="3"/>
  <c r="H440" i="3"/>
  <c r="I440" i="3"/>
  <c r="J440" i="3"/>
  <c r="K440" i="3"/>
  <c r="L440" i="3"/>
  <c r="M440" i="3"/>
  <c r="N440" i="3"/>
  <c r="O440" i="3"/>
  <c r="P440" i="3"/>
  <c r="Q440" i="3"/>
  <c r="R440" i="3"/>
  <c r="S440" i="3"/>
  <c r="T440" i="3"/>
  <c r="U440" i="3"/>
  <c r="V440" i="3"/>
  <c r="W440" i="3"/>
  <c r="X440" i="3"/>
  <c r="Y440" i="3"/>
  <c r="Z440" i="3"/>
  <c r="AA440" i="3"/>
  <c r="AB440" i="3"/>
  <c r="AC440" i="3"/>
  <c r="B441" i="3"/>
  <c r="C441" i="3"/>
  <c r="D441" i="3"/>
  <c r="E441" i="3"/>
  <c r="F441" i="3"/>
  <c r="G441" i="3"/>
  <c r="H441" i="3"/>
  <c r="I441" i="3"/>
  <c r="J441" i="3"/>
  <c r="K441" i="3"/>
  <c r="L441" i="3"/>
  <c r="M441" i="3"/>
  <c r="N441" i="3"/>
  <c r="O441" i="3"/>
  <c r="P441" i="3"/>
  <c r="Q441" i="3"/>
  <c r="R441" i="3"/>
  <c r="S441" i="3"/>
  <c r="T441" i="3"/>
  <c r="U441" i="3"/>
  <c r="V441" i="3"/>
  <c r="W441" i="3"/>
  <c r="X441" i="3"/>
  <c r="Y441" i="3"/>
  <c r="Z441" i="3"/>
  <c r="AA441" i="3"/>
  <c r="AB441" i="3"/>
  <c r="AC441" i="3"/>
  <c r="B442" i="3"/>
  <c r="C442" i="3"/>
  <c r="D442" i="3"/>
  <c r="E442" i="3"/>
  <c r="F442" i="3"/>
  <c r="G442" i="3"/>
  <c r="H442" i="3"/>
  <c r="I442" i="3"/>
  <c r="J442" i="3"/>
  <c r="K442" i="3"/>
  <c r="L442" i="3"/>
  <c r="M442" i="3"/>
  <c r="N442" i="3"/>
  <c r="O442" i="3"/>
  <c r="P442" i="3"/>
  <c r="Q442" i="3"/>
  <c r="R442" i="3"/>
  <c r="S442" i="3"/>
  <c r="T442" i="3"/>
  <c r="U442" i="3"/>
  <c r="V442" i="3"/>
  <c r="W442" i="3"/>
  <c r="X442" i="3"/>
  <c r="Y442" i="3"/>
  <c r="Z442" i="3"/>
  <c r="AA442" i="3"/>
  <c r="AB442" i="3"/>
  <c r="AC442" i="3"/>
  <c r="B443" i="3"/>
  <c r="C443" i="3"/>
  <c r="D443" i="3"/>
  <c r="E443" i="3"/>
  <c r="F443" i="3"/>
  <c r="G443" i="3"/>
  <c r="H443" i="3"/>
  <c r="I443" i="3"/>
  <c r="J443" i="3"/>
  <c r="K443" i="3"/>
  <c r="L443" i="3"/>
  <c r="M443" i="3"/>
  <c r="N443" i="3"/>
  <c r="O443" i="3"/>
  <c r="P443" i="3"/>
  <c r="Q443" i="3"/>
  <c r="R443" i="3"/>
  <c r="S443" i="3"/>
  <c r="T443" i="3"/>
  <c r="U443" i="3"/>
  <c r="V443" i="3"/>
  <c r="W443" i="3"/>
  <c r="X443" i="3"/>
  <c r="Y443" i="3"/>
  <c r="Z443" i="3"/>
  <c r="AA443" i="3"/>
  <c r="AB443" i="3"/>
  <c r="AC443" i="3"/>
  <c r="B444" i="3"/>
  <c r="C444" i="3"/>
  <c r="D444" i="3"/>
  <c r="E444" i="3"/>
  <c r="F444" i="3"/>
  <c r="G444" i="3"/>
  <c r="H444" i="3"/>
  <c r="I444" i="3"/>
  <c r="J444" i="3"/>
  <c r="K444" i="3"/>
  <c r="L444" i="3"/>
  <c r="M444" i="3"/>
  <c r="N444" i="3"/>
  <c r="O444" i="3"/>
  <c r="P444" i="3"/>
  <c r="Q444" i="3"/>
  <c r="R444" i="3"/>
  <c r="S444" i="3"/>
  <c r="T444" i="3"/>
  <c r="U444" i="3"/>
  <c r="V444" i="3"/>
  <c r="W444" i="3"/>
  <c r="X444" i="3"/>
  <c r="Y444" i="3"/>
  <c r="Z444" i="3"/>
  <c r="AA444" i="3"/>
  <c r="AB444" i="3"/>
  <c r="AC444" i="3"/>
  <c r="B445" i="3"/>
  <c r="C445" i="3"/>
  <c r="D445" i="3"/>
  <c r="E445" i="3"/>
  <c r="F445" i="3"/>
  <c r="G445" i="3"/>
  <c r="H445" i="3"/>
  <c r="I445" i="3"/>
  <c r="J445" i="3"/>
  <c r="K445" i="3"/>
  <c r="L445" i="3"/>
  <c r="M445" i="3"/>
  <c r="N445" i="3"/>
  <c r="O445" i="3"/>
  <c r="P445" i="3"/>
  <c r="Q445" i="3"/>
  <c r="R445" i="3"/>
  <c r="S445" i="3"/>
  <c r="T445" i="3"/>
  <c r="U445" i="3"/>
  <c r="V445" i="3"/>
  <c r="W445" i="3"/>
  <c r="X445" i="3"/>
  <c r="Y445" i="3"/>
  <c r="Z445" i="3"/>
  <c r="AA445" i="3"/>
  <c r="AB445" i="3"/>
  <c r="AC445" i="3"/>
  <c r="B446" i="3"/>
  <c r="C446" i="3"/>
  <c r="D446" i="3"/>
  <c r="E446" i="3"/>
  <c r="F446" i="3"/>
  <c r="G446" i="3"/>
  <c r="H446" i="3"/>
  <c r="I446" i="3"/>
  <c r="J446" i="3"/>
  <c r="K446" i="3"/>
  <c r="L446" i="3"/>
  <c r="M446" i="3"/>
  <c r="N446" i="3"/>
  <c r="O446" i="3"/>
  <c r="P446" i="3"/>
  <c r="Q446" i="3"/>
  <c r="R446" i="3"/>
  <c r="S446" i="3"/>
  <c r="T446" i="3"/>
  <c r="U446" i="3"/>
  <c r="V446" i="3"/>
  <c r="W446" i="3"/>
  <c r="X446" i="3"/>
  <c r="Y446" i="3"/>
  <c r="Z446" i="3"/>
  <c r="AA446" i="3"/>
  <c r="AB446" i="3"/>
  <c r="AC446" i="3"/>
  <c r="B447" i="3"/>
  <c r="C447" i="3"/>
  <c r="D447" i="3"/>
  <c r="E447" i="3"/>
  <c r="F447" i="3"/>
  <c r="G447" i="3"/>
  <c r="H447" i="3"/>
  <c r="I447" i="3"/>
  <c r="J447" i="3"/>
  <c r="K447" i="3"/>
  <c r="L447" i="3"/>
  <c r="M447" i="3"/>
  <c r="N447" i="3"/>
  <c r="O447" i="3"/>
  <c r="P447" i="3"/>
  <c r="Q447" i="3"/>
  <c r="R447" i="3"/>
  <c r="S447" i="3"/>
  <c r="T447" i="3"/>
  <c r="U447" i="3"/>
  <c r="V447" i="3"/>
  <c r="W447" i="3"/>
  <c r="X447" i="3"/>
  <c r="Y447" i="3"/>
  <c r="Z447" i="3"/>
  <c r="AA447" i="3"/>
  <c r="AB447" i="3"/>
  <c r="AC447" i="3"/>
  <c r="B448" i="3"/>
  <c r="C448" i="3"/>
  <c r="D448" i="3"/>
  <c r="E448" i="3"/>
  <c r="F448" i="3"/>
  <c r="G448" i="3"/>
  <c r="H448" i="3"/>
  <c r="I448" i="3"/>
  <c r="J448" i="3"/>
  <c r="K448" i="3"/>
  <c r="L448" i="3"/>
  <c r="M448" i="3"/>
  <c r="N448" i="3"/>
  <c r="O448" i="3"/>
  <c r="P448" i="3"/>
  <c r="Q448" i="3"/>
  <c r="R448" i="3"/>
  <c r="S448" i="3"/>
  <c r="T448" i="3"/>
  <c r="U448" i="3"/>
  <c r="V448" i="3"/>
  <c r="W448" i="3"/>
  <c r="X448" i="3"/>
  <c r="Y448" i="3"/>
  <c r="Z448" i="3"/>
  <c r="AA448" i="3"/>
  <c r="AB448" i="3"/>
  <c r="AC448" i="3"/>
  <c r="B449" i="3"/>
  <c r="C449" i="3"/>
  <c r="D449" i="3"/>
  <c r="E449" i="3"/>
  <c r="F449" i="3"/>
  <c r="G449" i="3"/>
  <c r="H449" i="3"/>
  <c r="I449" i="3"/>
  <c r="J449" i="3"/>
  <c r="K449" i="3"/>
  <c r="L449" i="3"/>
  <c r="M449" i="3"/>
  <c r="N449" i="3"/>
  <c r="O449" i="3"/>
  <c r="P449" i="3"/>
  <c r="Q449" i="3"/>
  <c r="R449" i="3"/>
  <c r="S449" i="3"/>
  <c r="T449" i="3"/>
  <c r="U449" i="3"/>
  <c r="V449" i="3"/>
  <c r="W449" i="3"/>
  <c r="X449" i="3"/>
  <c r="Y449" i="3"/>
  <c r="Z449" i="3"/>
  <c r="AA449" i="3"/>
  <c r="AB449" i="3"/>
  <c r="AC449" i="3"/>
  <c r="B450" i="3"/>
  <c r="C450" i="3"/>
  <c r="D450" i="3"/>
  <c r="E450" i="3"/>
  <c r="F450" i="3"/>
  <c r="G450" i="3"/>
  <c r="H450" i="3"/>
  <c r="I450" i="3"/>
  <c r="J450" i="3"/>
  <c r="K450" i="3"/>
  <c r="L450" i="3"/>
  <c r="M450" i="3"/>
  <c r="N450" i="3"/>
  <c r="O450" i="3"/>
  <c r="P450" i="3"/>
  <c r="Q450" i="3"/>
  <c r="R450" i="3"/>
  <c r="S450" i="3"/>
  <c r="T450" i="3"/>
  <c r="U450" i="3"/>
  <c r="V450" i="3"/>
  <c r="W450" i="3"/>
  <c r="X450" i="3"/>
  <c r="Y450" i="3"/>
  <c r="Z450" i="3"/>
  <c r="AA450" i="3"/>
  <c r="AB450" i="3"/>
  <c r="AC450" i="3"/>
  <c r="B451" i="3"/>
  <c r="C451" i="3"/>
  <c r="D451" i="3"/>
  <c r="E451" i="3"/>
  <c r="F451" i="3"/>
  <c r="G451" i="3"/>
  <c r="H451" i="3"/>
  <c r="I451" i="3"/>
  <c r="J451" i="3"/>
  <c r="K451" i="3"/>
  <c r="L451" i="3"/>
  <c r="M451" i="3"/>
  <c r="N451" i="3"/>
  <c r="O451" i="3"/>
  <c r="P451" i="3"/>
  <c r="Q451" i="3"/>
  <c r="R451" i="3"/>
  <c r="S451" i="3"/>
  <c r="T451" i="3"/>
  <c r="U451" i="3"/>
  <c r="V451" i="3"/>
  <c r="W451" i="3"/>
  <c r="X451" i="3"/>
  <c r="Y451" i="3"/>
  <c r="Z451" i="3"/>
  <c r="AA451" i="3"/>
  <c r="AB451" i="3"/>
  <c r="AC451" i="3"/>
  <c r="B452" i="3"/>
  <c r="C452" i="3"/>
  <c r="D452" i="3"/>
  <c r="E452" i="3"/>
  <c r="F452" i="3"/>
  <c r="G452" i="3"/>
  <c r="H452" i="3"/>
  <c r="I452" i="3"/>
  <c r="J452" i="3"/>
  <c r="K452" i="3"/>
  <c r="L452" i="3"/>
  <c r="M452" i="3"/>
  <c r="N452" i="3"/>
  <c r="O452" i="3"/>
  <c r="P452" i="3"/>
  <c r="Q452" i="3"/>
  <c r="R452" i="3"/>
  <c r="S452" i="3"/>
  <c r="T452" i="3"/>
  <c r="U452" i="3"/>
  <c r="V452" i="3"/>
  <c r="W452" i="3"/>
  <c r="X452" i="3"/>
  <c r="Y452" i="3"/>
  <c r="Z452" i="3"/>
  <c r="AA452" i="3"/>
  <c r="AB452" i="3"/>
  <c r="AC452" i="3"/>
  <c r="B453" i="3"/>
  <c r="C453" i="3"/>
  <c r="D453" i="3"/>
  <c r="E453" i="3"/>
  <c r="F453" i="3"/>
  <c r="G453" i="3"/>
  <c r="H453" i="3"/>
  <c r="I453" i="3"/>
  <c r="J453" i="3"/>
  <c r="K453" i="3"/>
  <c r="L453" i="3"/>
  <c r="M453" i="3"/>
  <c r="N453" i="3"/>
  <c r="O453" i="3"/>
  <c r="P453" i="3"/>
  <c r="Q453" i="3"/>
  <c r="R453" i="3"/>
  <c r="S453" i="3"/>
  <c r="T453" i="3"/>
  <c r="U453" i="3"/>
  <c r="V453" i="3"/>
  <c r="W453" i="3"/>
  <c r="X453" i="3"/>
  <c r="Y453" i="3"/>
  <c r="Z453" i="3"/>
  <c r="AA453" i="3"/>
  <c r="AB453" i="3"/>
  <c r="AC453" i="3"/>
  <c r="B454" i="3"/>
  <c r="C454" i="3"/>
  <c r="D454" i="3"/>
  <c r="E454" i="3"/>
  <c r="F454" i="3"/>
  <c r="G454" i="3"/>
  <c r="H454" i="3"/>
  <c r="I454" i="3"/>
  <c r="J454" i="3"/>
  <c r="K454" i="3"/>
  <c r="L454" i="3"/>
  <c r="M454" i="3"/>
  <c r="N454" i="3"/>
  <c r="O454" i="3"/>
  <c r="P454" i="3"/>
  <c r="Q454" i="3"/>
  <c r="R454" i="3"/>
  <c r="S454" i="3"/>
  <c r="T454" i="3"/>
  <c r="U454" i="3"/>
  <c r="V454" i="3"/>
  <c r="W454" i="3"/>
  <c r="X454" i="3"/>
  <c r="Y454" i="3"/>
  <c r="Z454" i="3"/>
  <c r="AA454" i="3"/>
  <c r="AB454" i="3"/>
  <c r="AC454" i="3"/>
  <c r="B455" i="3"/>
  <c r="C455" i="3"/>
  <c r="D455" i="3"/>
  <c r="E455" i="3"/>
  <c r="F455" i="3"/>
  <c r="G455" i="3"/>
  <c r="H455" i="3"/>
  <c r="I455" i="3"/>
  <c r="J455" i="3"/>
  <c r="K455" i="3"/>
  <c r="L455" i="3"/>
  <c r="M455" i="3"/>
  <c r="N455" i="3"/>
  <c r="O455" i="3"/>
  <c r="P455" i="3"/>
  <c r="Q455" i="3"/>
  <c r="R455" i="3"/>
  <c r="S455" i="3"/>
  <c r="T455" i="3"/>
  <c r="U455" i="3"/>
  <c r="V455" i="3"/>
  <c r="W455" i="3"/>
  <c r="X455" i="3"/>
  <c r="Y455" i="3"/>
  <c r="Z455" i="3"/>
  <c r="AA455" i="3"/>
  <c r="AB455" i="3"/>
  <c r="AC455" i="3"/>
  <c r="B456" i="3"/>
  <c r="C456" i="3"/>
  <c r="D456" i="3"/>
  <c r="E456" i="3"/>
  <c r="F456" i="3"/>
  <c r="G456" i="3"/>
  <c r="H456" i="3"/>
  <c r="I456" i="3"/>
  <c r="J456" i="3"/>
  <c r="K456" i="3"/>
  <c r="L456" i="3"/>
  <c r="M456" i="3"/>
  <c r="N456" i="3"/>
  <c r="O456" i="3"/>
  <c r="P456" i="3"/>
  <c r="Q456" i="3"/>
  <c r="R456" i="3"/>
  <c r="S456" i="3"/>
  <c r="T456" i="3"/>
  <c r="U456" i="3"/>
  <c r="V456" i="3"/>
  <c r="W456" i="3"/>
  <c r="X456" i="3"/>
  <c r="Y456" i="3"/>
  <c r="Z456" i="3"/>
  <c r="AA456" i="3"/>
  <c r="AB456" i="3"/>
  <c r="AC456" i="3"/>
  <c r="B457" i="3"/>
  <c r="C457" i="3"/>
  <c r="D457" i="3"/>
  <c r="E457" i="3"/>
  <c r="F457" i="3"/>
  <c r="G457" i="3"/>
  <c r="H457" i="3"/>
  <c r="I457" i="3"/>
  <c r="J457" i="3"/>
  <c r="K457" i="3"/>
  <c r="L457" i="3"/>
  <c r="M457" i="3"/>
  <c r="N457" i="3"/>
  <c r="O457" i="3"/>
  <c r="P457" i="3"/>
  <c r="Q457" i="3"/>
  <c r="R457" i="3"/>
  <c r="S457" i="3"/>
  <c r="T457" i="3"/>
  <c r="U457" i="3"/>
  <c r="V457" i="3"/>
  <c r="W457" i="3"/>
  <c r="X457" i="3"/>
  <c r="Y457" i="3"/>
  <c r="Z457" i="3"/>
  <c r="AA457" i="3"/>
  <c r="AB457" i="3"/>
  <c r="AC457" i="3"/>
  <c r="B458" i="3"/>
  <c r="C458" i="3"/>
  <c r="D458" i="3"/>
  <c r="E458" i="3"/>
  <c r="F458" i="3"/>
  <c r="G458" i="3"/>
  <c r="H458" i="3"/>
  <c r="I458" i="3"/>
  <c r="J458" i="3"/>
  <c r="K458" i="3"/>
  <c r="L458" i="3"/>
  <c r="M458" i="3"/>
  <c r="N458" i="3"/>
  <c r="O458" i="3"/>
  <c r="P458" i="3"/>
  <c r="Q458" i="3"/>
  <c r="R458" i="3"/>
  <c r="S458" i="3"/>
  <c r="T458" i="3"/>
  <c r="U458" i="3"/>
  <c r="V458" i="3"/>
  <c r="W458" i="3"/>
  <c r="X458" i="3"/>
  <c r="Y458" i="3"/>
  <c r="Z458" i="3"/>
  <c r="AA458" i="3"/>
  <c r="AB458" i="3"/>
  <c r="AC458" i="3"/>
  <c r="B459" i="3"/>
  <c r="C459" i="3"/>
  <c r="D459" i="3"/>
  <c r="E459" i="3"/>
  <c r="F459" i="3"/>
  <c r="G459" i="3"/>
  <c r="H459" i="3"/>
  <c r="I459" i="3"/>
  <c r="J459" i="3"/>
  <c r="K459" i="3"/>
  <c r="L459" i="3"/>
  <c r="M459" i="3"/>
  <c r="N459" i="3"/>
  <c r="O459" i="3"/>
  <c r="P459" i="3"/>
  <c r="Q459" i="3"/>
  <c r="R459" i="3"/>
  <c r="S459" i="3"/>
  <c r="T459" i="3"/>
  <c r="U459" i="3"/>
  <c r="V459" i="3"/>
  <c r="W459" i="3"/>
  <c r="X459" i="3"/>
  <c r="Y459" i="3"/>
  <c r="Z459" i="3"/>
  <c r="AA459" i="3"/>
  <c r="AB459" i="3"/>
  <c r="AC459" i="3"/>
  <c r="B460" i="3"/>
  <c r="C460" i="3"/>
  <c r="D460" i="3"/>
  <c r="E460" i="3"/>
  <c r="F460" i="3"/>
  <c r="G460" i="3"/>
  <c r="H460" i="3"/>
  <c r="I460" i="3"/>
  <c r="J460" i="3"/>
  <c r="K460" i="3"/>
  <c r="L460" i="3"/>
  <c r="M460" i="3"/>
  <c r="N460" i="3"/>
  <c r="O460" i="3"/>
  <c r="P460" i="3"/>
  <c r="Q460" i="3"/>
  <c r="R460" i="3"/>
  <c r="S460" i="3"/>
  <c r="T460" i="3"/>
  <c r="U460" i="3"/>
  <c r="V460" i="3"/>
  <c r="W460" i="3"/>
  <c r="X460" i="3"/>
  <c r="Y460" i="3"/>
  <c r="Z460" i="3"/>
  <c r="AA460" i="3"/>
  <c r="AB460" i="3"/>
  <c r="AC460" i="3"/>
  <c r="B461" i="3"/>
  <c r="C461" i="3"/>
  <c r="D461" i="3"/>
  <c r="E461" i="3"/>
  <c r="F461" i="3"/>
  <c r="G461" i="3"/>
  <c r="H461" i="3"/>
  <c r="I461" i="3"/>
  <c r="J461" i="3"/>
  <c r="K461" i="3"/>
  <c r="L461" i="3"/>
  <c r="M461" i="3"/>
  <c r="N461" i="3"/>
  <c r="O461" i="3"/>
  <c r="P461" i="3"/>
  <c r="Q461" i="3"/>
  <c r="R461" i="3"/>
  <c r="S461" i="3"/>
  <c r="T461" i="3"/>
  <c r="U461" i="3"/>
  <c r="V461" i="3"/>
  <c r="W461" i="3"/>
  <c r="X461" i="3"/>
  <c r="Y461" i="3"/>
  <c r="Z461" i="3"/>
  <c r="AA461" i="3"/>
  <c r="AB461" i="3"/>
  <c r="AC461" i="3"/>
  <c r="B462" i="3"/>
  <c r="C462" i="3"/>
  <c r="D462" i="3"/>
  <c r="E462" i="3"/>
  <c r="F462" i="3"/>
  <c r="G462" i="3"/>
  <c r="H462" i="3"/>
  <c r="I462" i="3"/>
  <c r="J462" i="3"/>
  <c r="K462" i="3"/>
  <c r="L462" i="3"/>
  <c r="M462" i="3"/>
  <c r="N462" i="3"/>
  <c r="O462" i="3"/>
  <c r="P462" i="3"/>
  <c r="Q462" i="3"/>
  <c r="R462" i="3"/>
  <c r="S462" i="3"/>
  <c r="T462" i="3"/>
  <c r="U462" i="3"/>
  <c r="V462" i="3"/>
  <c r="W462" i="3"/>
  <c r="X462" i="3"/>
  <c r="Y462" i="3"/>
  <c r="Z462" i="3"/>
  <c r="AA462" i="3"/>
  <c r="AB462" i="3"/>
  <c r="AC462" i="3"/>
  <c r="B463" i="3"/>
  <c r="C463" i="3"/>
  <c r="D463" i="3"/>
  <c r="E463" i="3"/>
  <c r="F463" i="3"/>
  <c r="G463" i="3"/>
  <c r="H463" i="3"/>
  <c r="I463" i="3"/>
  <c r="J463" i="3"/>
  <c r="K463" i="3"/>
  <c r="L463" i="3"/>
  <c r="M463" i="3"/>
  <c r="N463" i="3"/>
  <c r="O463" i="3"/>
  <c r="P463" i="3"/>
  <c r="Q463" i="3"/>
  <c r="R463" i="3"/>
  <c r="S463" i="3"/>
  <c r="T463" i="3"/>
  <c r="U463" i="3"/>
  <c r="V463" i="3"/>
  <c r="W463" i="3"/>
  <c r="X463" i="3"/>
  <c r="Y463" i="3"/>
  <c r="Z463" i="3"/>
  <c r="AA463" i="3"/>
  <c r="AB463" i="3"/>
  <c r="AC463" i="3"/>
  <c r="B464" i="3"/>
  <c r="C464" i="3"/>
  <c r="D464" i="3"/>
  <c r="E464" i="3"/>
  <c r="F464" i="3"/>
  <c r="G464" i="3"/>
  <c r="H464" i="3"/>
  <c r="I464" i="3"/>
  <c r="J464" i="3"/>
  <c r="K464" i="3"/>
  <c r="L464" i="3"/>
  <c r="M464" i="3"/>
  <c r="N464" i="3"/>
  <c r="O464" i="3"/>
  <c r="P464" i="3"/>
  <c r="Q464" i="3"/>
  <c r="R464" i="3"/>
  <c r="S464" i="3"/>
  <c r="T464" i="3"/>
  <c r="U464" i="3"/>
  <c r="V464" i="3"/>
  <c r="W464" i="3"/>
  <c r="X464" i="3"/>
  <c r="Y464" i="3"/>
  <c r="Z464" i="3"/>
  <c r="AA464" i="3"/>
  <c r="AB464" i="3"/>
  <c r="AC464" i="3"/>
  <c r="B465" i="3"/>
  <c r="C465" i="3"/>
  <c r="D465" i="3"/>
  <c r="E465" i="3"/>
  <c r="F465" i="3"/>
  <c r="G465" i="3"/>
  <c r="H465" i="3"/>
  <c r="I465" i="3"/>
  <c r="J465" i="3"/>
  <c r="K465" i="3"/>
  <c r="L465" i="3"/>
  <c r="M465" i="3"/>
  <c r="N465" i="3"/>
  <c r="O465" i="3"/>
  <c r="P465" i="3"/>
  <c r="Q465" i="3"/>
  <c r="R465" i="3"/>
  <c r="S465" i="3"/>
  <c r="T465" i="3"/>
  <c r="U465" i="3"/>
  <c r="V465" i="3"/>
  <c r="W465" i="3"/>
  <c r="X465" i="3"/>
  <c r="Y465" i="3"/>
  <c r="Z465" i="3"/>
  <c r="AA465" i="3"/>
  <c r="AB465" i="3"/>
  <c r="AC465" i="3"/>
  <c r="AA29" i="3"/>
  <c r="O29" i="3"/>
  <c r="Z29" i="3"/>
  <c r="N29" i="3"/>
  <c r="Z19" i="3" l="1"/>
  <c r="AA19" i="3"/>
  <c r="H57" i="1" l="1"/>
  <c r="H72" i="1"/>
  <c r="I78" i="1"/>
  <c r="H84" i="1"/>
  <c r="L84" i="1" s="1"/>
  <c r="I86" i="1"/>
  <c r="H109" i="1"/>
  <c r="I110" i="1"/>
  <c r="I111" i="1"/>
  <c r="I114" i="1"/>
  <c r="H123" i="1"/>
  <c r="H133" i="1"/>
  <c r="I139" i="1"/>
  <c r="H142" i="1"/>
  <c r="L142" i="1" s="1"/>
  <c r="H148" i="1"/>
  <c r="I152" i="1"/>
  <c r="H153" i="1"/>
  <c r="H156" i="1"/>
  <c r="L156" i="1" s="1"/>
  <c r="I163" i="1"/>
  <c r="H164" i="1"/>
  <c r="L164" i="1" s="1"/>
  <c r="I165" i="1"/>
  <c r="I183" i="1"/>
  <c r="H184" i="1"/>
  <c r="H192" i="1"/>
  <c r="L192" i="1" s="1"/>
  <c r="H197" i="1"/>
  <c r="L197" i="1" s="1"/>
  <c r="I198" i="1"/>
  <c r="I211" i="1"/>
  <c r="H222" i="1"/>
  <c r="H237" i="1"/>
  <c r="L237" i="1" s="1"/>
  <c r="H239" i="1"/>
  <c r="L239" i="1" s="1"/>
  <c r="H245" i="1"/>
  <c r="L245" i="1" s="1"/>
  <c r="I246" i="1"/>
  <c r="I252" i="1"/>
  <c r="H262" i="1"/>
  <c r="L262" i="1" s="1"/>
  <c r="H263" i="1"/>
  <c r="L263" i="1" s="1"/>
  <c r="I264" i="1"/>
  <c r="I265" i="1"/>
  <c r="H267" i="1"/>
  <c r="L267" i="1" s="1"/>
  <c r="I268" i="1"/>
  <c r="H276" i="1"/>
  <c r="L276" i="1" s="1"/>
  <c r="I277" i="1"/>
  <c r="I281" i="1"/>
  <c r="I293" i="1"/>
  <c r="H295" i="1"/>
  <c r="H304" i="1"/>
  <c r="H307" i="1"/>
  <c r="I308" i="1"/>
  <c r="I309" i="1"/>
  <c r="H315" i="1"/>
  <c r="L315" i="1" s="1"/>
  <c r="H323" i="1"/>
  <c r="L323" i="1" s="1"/>
  <c r="H324" i="1"/>
  <c r="L324" i="1" s="1"/>
  <c r="I331" i="1"/>
  <c r="H333" i="1"/>
  <c r="L333" i="1" s="1"/>
  <c r="I339" i="1"/>
  <c r="I344" i="1"/>
  <c r="H347" i="1"/>
  <c r="H351" i="1"/>
  <c r="H359" i="1"/>
  <c r="L359" i="1" s="1"/>
  <c r="H360" i="1"/>
  <c r="L360" i="1" s="1"/>
  <c r="H364" i="1"/>
  <c r="L364" i="1" s="1"/>
  <c r="I367" i="1"/>
  <c r="H373" i="1"/>
  <c r="L373" i="1" s="1"/>
  <c r="I375" i="1"/>
  <c r="H377" i="1"/>
  <c r="L377" i="1" s="1"/>
  <c r="I379" i="1"/>
  <c r="H380" i="1"/>
  <c r="L380" i="1" s="1"/>
  <c r="H387" i="1"/>
  <c r="H388" i="1"/>
  <c r="L388" i="1" s="1"/>
  <c r="I391" i="1"/>
  <c r="H392" i="1"/>
  <c r="L392" i="1" s="1"/>
  <c r="H402" i="1"/>
  <c r="L402" i="1" s="1"/>
  <c r="I404" i="1"/>
  <c r="H405" i="1"/>
  <c r="L405" i="1" s="1"/>
  <c r="I406" i="1"/>
  <c r="H407" i="1"/>
  <c r="H414" i="1"/>
  <c r="I415" i="1"/>
  <c r="H418" i="1"/>
  <c r="H419" i="1"/>
  <c r="L419" i="1" s="1"/>
  <c r="H420" i="1"/>
  <c r="L420" i="1" s="1"/>
  <c r="H421" i="1"/>
  <c r="L421" i="1" s="1"/>
  <c r="H427" i="1"/>
  <c r="H432" i="1"/>
  <c r="I435" i="1"/>
  <c r="AB258" i="1"/>
  <c r="AB266" i="1"/>
  <c r="AB274" i="1"/>
  <c r="AB282" i="1"/>
  <c r="AB290" i="1"/>
  <c r="AB298" i="1"/>
  <c r="AB306" i="1"/>
  <c r="AB314" i="1"/>
  <c r="AB322" i="1"/>
  <c r="AB330" i="1"/>
  <c r="AB338" i="1"/>
  <c r="AB346" i="1"/>
  <c r="AB354" i="1"/>
  <c r="AB362" i="1"/>
  <c r="AB370" i="1"/>
  <c r="AB386" i="1"/>
  <c r="AB394" i="1"/>
  <c r="AB418" i="1"/>
  <c r="AB426" i="1"/>
  <c r="T29" i="3"/>
  <c r="AF314" i="1"/>
  <c r="AF330" i="1"/>
  <c r="AF346" i="1"/>
  <c r="AF354" i="1"/>
  <c r="AF362" i="1"/>
  <c r="AF370" i="1"/>
  <c r="AF378" i="1"/>
  <c r="AF426" i="1"/>
  <c r="AF429" i="1"/>
  <c r="AF430" i="1"/>
  <c r="AF437" i="1"/>
  <c r="AF438" i="1"/>
  <c r="AD282" i="1"/>
  <c r="AD290" i="1"/>
  <c r="AD298" i="1"/>
  <c r="AD306" i="1"/>
  <c r="AD314" i="1"/>
  <c r="AD322" i="1"/>
  <c r="AD330" i="1"/>
  <c r="AD338" i="1"/>
  <c r="AD354" i="1"/>
  <c r="AD370" i="1"/>
  <c r="AD378" i="1"/>
  <c r="AD386" i="1"/>
  <c r="AD402" i="1"/>
  <c r="AD415" i="1"/>
  <c r="AD423" i="1"/>
  <c r="AD426" i="1"/>
  <c r="AD431" i="1"/>
  <c r="AD55" i="1"/>
  <c r="AF55" i="1"/>
  <c r="AD56" i="1"/>
  <c r="AF56" i="1"/>
  <c r="AD57" i="1"/>
  <c r="AF57" i="1"/>
  <c r="AD58" i="1"/>
  <c r="AF58" i="1"/>
  <c r="AD59" i="1"/>
  <c r="AF59" i="1"/>
  <c r="AD60" i="1"/>
  <c r="AF60" i="1"/>
  <c r="AD61" i="1"/>
  <c r="AF61" i="1"/>
  <c r="AD62" i="1"/>
  <c r="AF62" i="1"/>
  <c r="AD63" i="1"/>
  <c r="AF63" i="1"/>
  <c r="AD64" i="1"/>
  <c r="AF64" i="1"/>
  <c r="AD65" i="1"/>
  <c r="AF65" i="1"/>
  <c r="AD66" i="1"/>
  <c r="AF66" i="1"/>
  <c r="AD67" i="1"/>
  <c r="AF67" i="1"/>
  <c r="AD68" i="1"/>
  <c r="AF68" i="1"/>
  <c r="AD69" i="1"/>
  <c r="AF69" i="1"/>
  <c r="AD70" i="1"/>
  <c r="AF70" i="1"/>
  <c r="AD71" i="1"/>
  <c r="AF71" i="1"/>
  <c r="AD72" i="1"/>
  <c r="AF72" i="1"/>
  <c r="AD73" i="1"/>
  <c r="AF73" i="1"/>
  <c r="AD74" i="1"/>
  <c r="AF74" i="1"/>
  <c r="AD75" i="1"/>
  <c r="AF75" i="1"/>
  <c r="AD76" i="1"/>
  <c r="AF76" i="1"/>
  <c r="AD77" i="1"/>
  <c r="AF77" i="1"/>
  <c r="AD78" i="1"/>
  <c r="AF78" i="1"/>
  <c r="AD79" i="1"/>
  <c r="AF79" i="1"/>
  <c r="AD80" i="1"/>
  <c r="AF80" i="1"/>
  <c r="AD81" i="1"/>
  <c r="AF81" i="1"/>
  <c r="AD82" i="1"/>
  <c r="AF82" i="1"/>
  <c r="AD83" i="1"/>
  <c r="AF83" i="1"/>
  <c r="AD84" i="1"/>
  <c r="AF84" i="1"/>
  <c r="AD85" i="1"/>
  <c r="AF85" i="1"/>
  <c r="AD86" i="1"/>
  <c r="AF86" i="1"/>
  <c r="AD87" i="1"/>
  <c r="AF87" i="1"/>
  <c r="AD88" i="1"/>
  <c r="AF88" i="1"/>
  <c r="AD89" i="1"/>
  <c r="AF89" i="1"/>
  <c r="AD90" i="1"/>
  <c r="AF90" i="1"/>
  <c r="AD91" i="1"/>
  <c r="AF91" i="1"/>
  <c r="AD92" i="1"/>
  <c r="AF92" i="1"/>
  <c r="AD93" i="1"/>
  <c r="AF93" i="1"/>
  <c r="AD94" i="1"/>
  <c r="AF94" i="1"/>
  <c r="AD95" i="1"/>
  <c r="AF95" i="1"/>
  <c r="AD96" i="1"/>
  <c r="AF96" i="1"/>
  <c r="AD97" i="1"/>
  <c r="AF97" i="1"/>
  <c r="AD98" i="1"/>
  <c r="AF98" i="1"/>
  <c r="AD99" i="1"/>
  <c r="AF99" i="1"/>
  <c r="AD100" i="1"/>
  <c r="AF100" i="1"/>
  <c r="AD101" i="1"/>
  <c r="AF101" i="1"/>
  <c r="AD102" i="1"/>
  <c r="AF102" i="1"/>
  <c r="AD103" i="1"/>
  <c r="AF103" i="1"/>
  <c r="AD104" i="1"/>
  <c r="AF104" i="1"/>
  <c r="AD105" i="1"/>
  <c r="AF105" i="1"/>
  <c r="AD106" i="1"/>
  <c r="AF106" i="1"/>
  <c r="AD107" i="1"/>
  <c r="AF107" i="1"/>
  <c r="AD108" i="1"/>
  <c r="AF108" i="1"/>
  <c r="AD109" i="1"/>
  <c r="AF109" i="1"/>
  <c r="AD110" i="1"/>
  <c r="AF110" i="1"/>
  <c r="AD111" i="1"/>
  <c r="AF111" i="1"/>
  <c r="AD112" i="1"/>
  <c r="AF112" i="1"/>
  <c r="AD113" i="1"/>
  <c r="AF113" i="1"/>
  <c r="AD114" i="1"/>
  <c r="AF114" i="1"/>
  <c r="AD115" i="1"/>
  <c r="AF115" i="1"/>
  <c r="AD116" i="1"/>
  <c r="AF116" i="1"/>
  <c r="AD117" i="1"/>
  <c r="AF117" i="1"/>
  <c r="AD118" i="1"/>
  <c r="AF118" i="1"/>
  <c r="AD119" i="1"/>
  <c r="AF119" i="1"/>
  <c r="AD120" i="1"/>
  <c r="AF120" i="1"/>
  <c r="AD121" i="1"/>
  <c r="AF121" i="1"/>
  <c r="AD122" i="1"/>
  <c r="AF122" i="1"/>
  <c r="AD123" i="1"/>
  <c r="AF123" i="1"/>
  <c r="AD124" i="1"/>
  <c r="AF124" i="1"/>
  <c r="AD125" i="1"/>
  <c r="AF125" i="1"/>
  <c r="AD126" i="1"/>
  <c r="AF126" i="1"/>
  <c r="AD127" i="1"/>
  <c r="AF127" i="1"/>
  <c r="AD128" i="1"/>
  <c r="AF128" i="1"/>
  <c r="AD129" i="1"/>
  <c r="AF129" i="1"/>
  <c r="AD130" i="1"/>
  <c r="AF130" i="1"/>
  <c r="AD131" i="1"/>
  <c r="AF131" i="1"/>
  <c r="AD132" i="1"/>
  <c r="AF132" i="1"/>
  <c r="AD133" i="1"/>
  <c r="AF133" i="1"/>
  <c r="AD134" i="1"/>
  <c r="AF134" i="1"/>
  <c r="AD135" i="1"/>
  <c r="AF135" i="1"/>
  <c r="AD136" i="1"/>
  <c r="AF136" i="1"/>
  <c r="AD137" i="1"/>
  <c r="AF137" i="1"/>
  <c r="AD138" i="1"/>
  <c r="AF138" i="1"/>
  <c r="AD139" i="1"/>
  <c r="AF139" i="1"/>
  <c r="AD140" i="1"/>
  <c r="AF140" i="1"/>
  <c r="AD141" i="1"/>
  <c r="AF141" i="1"/>
  <c r="AD142" i="1"/>
  <c r="AF142" i="1"/>
  <c r="AD143" i="1"/>
  <c r="AF143" i="1"/>
  <c r="AD144" i="1"/>
  <c r="AF144" i="1"/>
  <c r="AD145" i="1"/>
  <c r="AF145" i="1"/>
  <c r="AD146" i="1"/>
  <c r="AF146" i="1"/>
  <c r="AD147" i="1"/>
  <c r="AF147" i="1"/>
  <c r="AD148" i="1"/>
  <c r="AF148" i="1"/>
  <c r="AD149" i="1"/>
  <c r="AF149" i="1"/>
  <c r="AD150" i="1"/>
  <c r="AF150" i="1"/>
  <c r="AD151" i="1"/>
  <c r="AF151" i="1"/>
  <c r="AD152" i="1"/>
  <c r="AF152" i="1"/>
  <c r="AD153" i="1"/>
  <c r="AF153" i="1"/>
  <c r="AD154" i="1"/>
  <c r="AF154" i="1"/>
  <c r="AD155" i="1"/>
  <c r="AF155" i="1"/>
  <c r="AD156" i="1"/>
  <c r="AF156" i="1"/>
  <c r="AD157" i="1"/>
  <c r="AF157" i="1"/>
  <c r="AD158" i="1"/>
  <c r="AF158" i="1"/>
  <c r="AD159" i="1"/>
  <c r="AF159" i="1"/>
  <c r="AD160" i="1"/>
  <c r="AF160" i="1"/>
  <c r="AD161" i="1"/>
  <c r="AF161" i="1"/>
  <c r="AD162" i="1"/>
  <c r="AF162" i="1"/>
  <c r="AD163" i="1"/>
  <c r="AF163" i="1"/>
  <c r="AD164" i="1"/>
  <c r="AF164" i="1"/>
  <c r="AD165" i="1"/>
  <c r="AF165" i="1"/>
  <c r="AD166" i="1"/>
  <c r="AF166" i="1"/>
  <c r="AD167" i="1"/>
  <c r="AF167" i="1"/>
  <c r="AD168" i="1"/>
  <c r="AF168" i="1"/>
  <c r="AD169" i="1"/>
  <c r="AF169" i="1"/>
  <c r="AD170" i="1"/>
  <c r="AF170" i="1"/>
  <c r="AD171" i="1"/>
  <c r="AF171" i="1"/>
  <c r="AD172" i="1"/>
  <c r="AF172" i="1"/>
  <c r="AD173" i="1"/>
  <c r="AF173" i="1"/>
  <c r="AD174" i="1"/>
  <c r="AF174" i="1"/>
  <c r="AD175" i="1"/>
  <c r="AF175" i="1"/>
  <c r="AD176" i="1"/>
  <c r="AF176" i="1"/>
  <c r="AD177" i="1"/>
  <c r="AF177" i="1"/>
  <c r="AD178" i="1"/>
  <c r="AF178" i="1"/>
  <c r="AD179" i="1"/>
  <c r="AF179" i="1"/>
  <c r="AD180" i="1"/>
  <c r="AF180" i="1"/>
  <c r="AD181" i="1"/>
  <c r="AF181" i="1"/>
  <c r="AD182" i="1"/>
  <c r="AF182" i="1"/>
  <c r="AD183" i="1"/>
  <c r="AF183" i="1"/>
  <c r="AD184" i="1"/>
  <c r="AF184" i="1"/>
  <c r="AD185" i="1"/>
  <c r="AF185" i="1"/>
  <c r="AD186" i="1"/>
  <c r="AF186" i="1"/>
  <c r="AD187" i="1"/>
  <c r="AF187" i="1"/>
  <c r="AD188" i="1"/>
  <c r="AF188" i="1"/>
  <c r="AD189" i="1"/>
  <c r="AF189" i="1"/>
  <c r="AD190" i="1"/>
  <c r="AF190" i="1"/>
  <c r="AD191" i="1"/>
  <c r="AF191" i="1"/>
  <c r="AD192" i="1"/>
  <c r="AF192" i="1"/>
  <c r="AD193" i="1"/>
  <c r="AF193" i="1"/>
  <c r="AD194" i="1"/>
  <c r="AF194" i="1"/>
  <c r="AD195" i="1"/>
  <c r="AF195" i="1"/>
  <c r="AD196" i="1"/>
  <c r="AF196" i="1"/>
  <c r="AD197" i="1"/>
  <c r="AF197" i="1"/>
  <c r="AD198" i="1"/>
  <c r="AF198" i="1"/>
  <c r="AD199" i="1"/>
  <c r="AF199" i="1"/>
  <c r="AD200" i="1"/>
  <c r="AF200" i="1"/>
  <c r="AD201" i="1"/>
  <c r="AF201" i="1"/>
  <c r="AD202" i="1"/>
  <c r="AF202" i="1"/>
  <c r="AD203" i="1"/>
  <c r="AF203" i="1"/>
  <c r="AD204" i="1"/>
  <c r="AF204" i="1"/>
  <c r="AD205" i="1"/>
  <c r="AF205" i="1"/>
  <c r="AD206" i="1"/>
  <c r="AF206" i="1"/>
  <c r="AD207" i="1"/>
  <c r="AF207" i="1"/>
  <c r="AD208" i="1"/>
  <c r="AF208" i="1"/>
  <c r="AD209" i="1"/>
  <c r="AF209" i="1"/>
  <c r="AD210" i="1"/>
  <c r="AF210" i="1"/>
  <c r="AD211" i="1"/>
  <c r="AF211" i="1"/>
  <c r="AD212" i="1"/>
  <c r="AF212" i="1"/>
  <c r="AD213" i="1"/>
  <c r="AF213" i="1"/>
  <c r="AD214" i="1"/>
  <c r="AF214" i="1"/>
  <c r="AD215" i="1"/>
  <c r="AF215" i="1"/>
  <c r="AD216" i="1"/>
  <c r="AF216" i="1"/>
  <c r="AD217" i="1"/>
  <c r="AF217" i="1"/>
  <c r="AD218" i="1"/>
  <c r="AF218" i="1"/>
  <c r="AD219" i="1"/>
  <c r="AF219" i="1"/>
  <c r="AD220" i="1"/>
  <c r="AF220" i="1"/>
  <c r="AD221" i="1"/>
  <c r="AF221" i="1"/>
  <c r="AD222" i="1"/>
  <c r="AF222" i="1"/>
  <c r="AD223" i="1"/>
  <c r="AF223" i="1"/>
  <c r="AD224" i="1"/>
  <c r="AF224" i="1"/>
  <c r="AD225" i="1"/>
  <c r="AF225" i="1"/>
  <c r="AD226" i="1"/>
  <c r="AF226" i="1"/>
  <c r="AD227" i="1"/>
  <c r="AF227" i="1"/>
  <c r="AD228" i="1"/>
  <c r="AF228" i="1"/>
  <c r="AD229" i="1"/>
  <c r="AF229" i="1"/>
  <c r="AD230" i="1"/>
  <c r="AF230" i="1"/>
  <c r="AD231" i="1"/>
  <c r="AF231" i="1"/>
  <c r="AD232" i="1"/>
  <c r="AF232" i="1"/>
  <c r="AD233" i="1"/>
  <c r="AF233" i="1"/>
  <c r="AD234" i="1"/>
  <c r="AF234" i="1"/>
  <c r="AD235" i="1"/>
  <c r="AF235" i="1"/>
  <c r="AD236" i="1"/>
  <c r="AF236" i="1"/>
  <c r="AD237" i="1"/>
  <c r="AF237" i="1"/>
  <c r="AD238" i="1"/>
  <c r="AF238" i="1"/>
  <c r="AD239" i="1"/>
  <c r="AF239" i="1"/>
  <c r="AD240" i="1"/>
  <c r="AF240" i="1"/>
  <c r="AD241" i="1"/>
  <c r="AF241" i="1"/>
  <c r="AD242" i="1"/>
  <c r="AF242" i="1"/>
  <c r="AD243" i="1"/>
  <c r="AF243" i="1"/>
  <c r="AD244" i="1"/>
  <c r="AF244" i="1"/>
  <c r="AD245" i="1"/>
  <c r="AF245" i="1"/>
  <c r="AD246" i="1"/>
  <c r="AF246" i="1"/>
  <c r="AD247" i="1"/>
  <c r="AF247" i="1"/>
  <c r="AD248" i="1"/>
  <c r="AF248" i="1"/>
  <c r="AD249" i="1"/>
  <c r="AF249" i="1"/>
  <c r="AD250" i="1"/>
  <c r="AF250" i="1"/>
  <c r="AD251" i="1"/>
  <c r="AF251" i="1"/>
  <c r="AD252" i="1"/>
  <c r="AF252" i="1"/>
  <c r="AD253" i="1"/>
  <c r="AF253" i="1"/>
  <c r="AD254" i="1"/>
  <c r="AF254" i="1"/>
  <c r="AD255" i="1"/>
  <c r="AF255" i="1"/>
  <c r="AD256" i="1"/>
  <c r="AF256" i="1"/>
  <c r="AD257" i="1"/>
  <c r="AF257" i="1"/>
  <c r="AD258" i="1"/>
  <c r="AF258" i="1"/>
  <c r="AD259" i="1"/>
  <c r="AF259" i="1"/>
  <c r="AD260" i="1"/>
  <c r="AF260" i="1"/>
  <c r="AD261" i="1"/>
  <c r="AF261" i="1"/>
  <c r="AD262" i="1"/>
  <c r="AF262" i="1"/>
  <c r="AD263" i="1"/>
  <c r="AF263" i="1"/>
  <c r="AD264" i="1"/>
  <c r="AF264" i="1"/>
  <c r="AD265" i="1"/>
  <c r="AF265" i="1"/>
  <c r="AD266" i="1"/>
  <c r="AF266" i="1"/>
  <c r="AD267" i="1"/>
  <c r="AF267" i="1"/>
  <c r="AD268" i="1"/>
  <c r="AF268" i="1"/>
  <c r="AD269" i="1"/>
  <c r="AF269" i="1"/>
  <c r="AD270" i="1"/>
  <c r="AF270" i="1"/>
  <c r="AD271" i="1"/>
  <c r="AF271" i="1"/>
  <c r="AD272" i="1"/>
  <c r="AF272" i="1"/>
  <c r="AD273" i="1"/>
  <c r="AF273" i="1"/>
  <c r="AD274" i="1"/>
  <c r="AF274" i="1"/>
  <c r="AD275" i="1"/>
  <c r="AF275" i="1"/>
  <c r="AD276" i="1"/>
  <c r="AF276" i="1"/>
  <c r="AD277" i="1"/>
  <c r="AF277" i="1"/>
  <c r="AD278" i="1"/>
  <c r="AF278" i="1"/>
  <c r="AD279" i="1"/>
  <c r="AF279" i="1"/>
  <c r="AD280" i="1"/>
  <c r="AF280" i="1"/>
  <c r="AD281" i="1"/>
  <c r="AF281" i="1"/>
  <c r="AF282" i="1"/>
  <c r="AD283" i="1"/>
  <c r="AF283" i="1"/>
  <c r="AD284" i="1"/>
  <c r="AF284" i="1"/>
  <c r="AD285" i="1"/>
  <c r="AF285" i="1"/>
  <c r="AD286" i="1"/>
  <c r="AF286" i="1"/>
  <c r="AD287" i="1"/>
  <c r="AF287" i="1"/>
  <c r="AD288" i="1"/>
  <c r="AF288" i="1"/>
  <c r="AD289" i="1"/>
  <c r="AF289" i="1"/>
  <c r="AF290" i="1"/>
  <c r="AD291" i="1"/>
  <c r="AF291" i="1"/>
  <c r="AD292" i="1"/>
  <c r="AF292" i="1"/>
  <c r="AD293" i="1"/>
  <c r="AF293" i="1"/>
  <c r="AD294" i="1"/>
  <c r="AF294" i="1"/>
  <c r="AD295" i="1"/>
  <c r="AF295" i="1"/>
  <c r="AD296" i="1"/>
  <c r="AF296" i="1"/>
  <c r="AD297" i="1"/>
  <c r="AF297" i="1"/>
  <c r="AF298" i="1"/>
  <c r="AD299" i="1"/>
  <c r="AF299" i="1"/>
  <c r="AD300" i="1"/>
  <c r="AF300" i="1"/>
  <c r="AD301" i="1"/>
  <c r="AF301" i="1"/>
  <c r="AD302" i="1"/>
  <c r="AF302" i="1"/>
  <c r="AD303" i="1"/>
  <c r="AF303" i="1"/>
  <c r="AD304" i="1"/>
  <c r="AF304" i="1"/>
  <c r="AD305" i="1"/>
  <c r="AF305" i="1"/>
  <c r="AF306" i="1"/>
  <c r="AD307" i="1"/>
  <c r="AF307" i="1"/>
  <c r="AD308" i="1"/>
  <c r="AF308" i="1"/>
  <c r="AD309" i="1"/>
  <c r="AF309" i="1"/>
  <c r="AD310" i="1"/>
  <c r="AF310" i="1"/>
  <c r="AD311" i="1"/>
  <c r="AF311" i="1"/>
  <c r="AD312" i="1"/>
  <c r="AF312" i="1"/>
  <c r="AD313" i="1"/>
  <c r="AF313" i="1"/>
  <c r="AD315" i="1"/>
  <c r="AF315" i="1"/>
  <c r="AD316" i="1"/>
  <c r="AF316" i="1"/>
  <c r="AD317" i="1"/>
  <c r="AF317" i="1"/>
  <c r="AD318" i="1"/>
  <c r="AF318" i="1"/>
  <c r="AD319" i="1"/>
  <c r="AF319" i="1"/>
  <c r="AD320" i="1"/>
  <c r="AF320" i="1"/>
  <c r="AD321" i="1"/>
  <c r="AF321" i="1"/>
  <c r="AF322" i="1"/>
  <c r="AD323" i="1"/>
  <c r="AF323" i="1"/>
  <c r="AD324" i="1"/>
  <c r="AF324" i="1"/>
  <c r="AD325" i="1"/>
  <c r="AF325" i="1"/>
  <c r="AD326" i="1"/>
  <c r="AF326" i="1"/>
  <c r="AD327" i="1"/>
  <c r="AF327" i="1"/>
  <c r="AD328" i="1"/>
  <c r="AF328" i="1"/>
  <c r="AD329" i="1"/>
  <c r="AF329" i="1"/>
  <c r="AD331" i="1"/>
  <c r="AF331" i="1"/>
  <c r="AD332" i="1"/>
  <c r="AF332" i="1"/>
  <c r="AD333" i="1"/>
  <c r="AF333" i="1"/>
  <c r="AD334" i="1"/>
  <c r="AF334" i="1"/>
  <c r="AD335" i="1"/>
  <c r="AF335" i="1"/>
  <c r="AD336" i="1"/>
  <c r="AF336" i="1"/>
  <c r="AD337" i="1"/>
  <c r="AF337" i="1"/>
  <c r="AF338" i="1"/>
  <c r="AD339" i="1"/>
  <c r="AF339" i="1"/>
  <c r="AD340" i="1"/>
  <c r="AF340" i="1"/>
  <c r="AD341" i="1"/>
  <c r="AF341" i="1"/>
  <c r="AD342" i="1"/>
  <c r="AF342" i="1"/>
  <c r="AD343" i="1"/>
  <c r="AF343" i="1"/>
  <c r="AD344" i="1"/>
  <c r="AF344" i="1"/>
  <c r="AD345" i="1"/>
  <c r="AF345" i="1"/>
  <c r="AD347" i="1"/>
  <c r="AF347" i="1"/>
  <c r="AD348" i="1"/>
  <c r="AF348" i="1"/>
  <c r="AD349" i="1"/>
  <c r="AF349" i="1"/>
  <c r="AD350" i="1"/>
  <c r="AF350" i="1"/>
  <c r="AD351" i="1"/>
  <c r="AF351" i="1"/>
  <c r="AD352" i="1"/>
  <c r="AF352" i="1"/>
  <c r="AD353" i="1"/>
  <c r="AF353" i="1"/>
  <c r="AD355" i="1"/>
  <c r="AF355" i="1"/>
  <c r="AD356" i="1"/>
  <c r="AF356" i="1"/>
  <c r="AD357" i="1"/>
  <c r="AF357" i="1"/>
  <c r="AD358" i="1"/>
  <c r="AF358" i="1"/>
  <c r="AD359" i="1"/>
  <c r="AF359" i="1"/>
  <c r="AD360" i="1"/>
  <c r="AF360" i="1"/>
  <c r="AD361" i="1"/>
  <c r="AF361" i="1"/>
  <c r="AD363" i="1"/>
  <c r="AF363" i="1"/>
  <c r="AD364" i="1"/>
  <c r="AF364" i="1"/>
  <c r="AD365" i="1"/>
  <c r="AF365" i="1"/>
  <c r="AD366" i="1"/>
  <c r="AF366" i="1"/>
  <c r="AD367" i="1"/>
  <c r="AF367" i="1"/>
  <c r="AD368" i="1"/>
  <c r="AF368" i="1"/>
  <c r="AD369" i="1"/>
  <c r="AF369" i="1"/>
  <c r="AD371" i="1"/>
  <c r="AF371" i="1"/>
  <c r="AD372" i="1"/>
  <c r="AF372" i="1"/>
  <c r="AD373" i="1"/>
  <c r="AF373" i="1"/>
  <c r="AD374" i="1"/>
  <c r="AF374" i="1"/>
  <c r="AD375" i="1"/>
  <c r="AF375" i="1"/>
  <c r="AD376" i="1"/>
  <c r="AF376" i="1"/>
  <c r="AD377" i="1"/>
  <c r="AF377" i="1"/>
  <c r="AD379" i="1"/>
  <c r="AF379" i="1"/>
  <c r="AD380" i="1"/>
  <c r="AF380" i="1"/>
  <c r="AD381" i="1"/>
  <c r="AF381" i="1"/>
  <c r="AD382" i="1"/>
  <c r="AF382" i="1"/>
  <c r="AD383" i="1"/>
  <c r="AF383" i="1"/>
  <c r="AD384" i="1"/>
  <c r="AF384" i="1"/>
  <c r="AD385" i="1"/>
  <c r="AF385" i="1"/>
  <c r="AF386" i="1"/>
  <c r="AD387" i="1"/>
  <c r="AF387" i="1"/>
  <c r="AD388" i="1"/>
  <c r="AF388" i="1"/>
  <c r="AD389" i="1"/>
  <c r="AF389" i="1"/>
  <c r="AD390" i="1"/>
  <c r="AF390" i="1"/>
  <c r="AD391" i="1"/>
  <c r="AF391" i="1"/>
  <c r="AD392" i="1"/>
  <c r="AF392" i="1"/>
  <c r="AD393" i="1"/>
  <c r="AF393" i="1"/>
  <c r="AD395" i="1"/>
  <c r="AF395" i="1"/>
  <c r="AD396" i="1"/>
  <c r="AF396" i="1"/>
  <c r="AD397" i="1"/>
  <c r="AF397" i="1"/>
  <c r="AD398" i="1"/>
  <c r="AF398" i="1"/>
  <c r="AD399" i="1"/>
  <c r="AF399" i="1"/>
  <c r="AD400" i="1"/>
  <c r="AF400" i="1"/>
  <c r="AD401" i="1"/>
  <c r="AF401" i="1"/>
  <c r="AD403" i="1"/>
  <c r="AF403" i="1"/>
  <c r="AD404" i="1"/>
  <c r="AF404" i="1"/>
  <c r="AD405" i="1"/>
  <c r="AF405" i="1"/>
  <c r="AD406" i="1"/>
  <c r="AF406" i="1"/>
  <c r="AD407" i="1"/>
  <c r="AF407" i="1"/>
  <c r="AD408" i="1"/>
  <c r="AF408" i="1"/>
  <c r="AD409" i="1"/>
  <c r="AF409" i="1"/>
  <c r="AD411" i="1"/>
  <c r="AF411" i="1"/>
  <c r="AD412" i="1"/>
  <c r="AF412" i="1"/>
  <c r="AD413" i="1"/>
  <c r="AF413" i="1"/>
  <c r="AD414" i="1"/>
  <c r="AF414" i="1"/>
  <c r="AF415" i="1"/>
  <c r="AD416" i="1"/>
  <c r="AF416" i="1"/>
  <c r="AD417" i="1"/>
  <c r="AF417" i="1"/>
  <c r="AD419" i="1"/>
  <c r="AF419" i="1"/>
  <c r="AD420" i="1"/>
  <c r="AF420" i="1"/>
  <c r="AD421" i="1"/>
  <c r="AF421" i="1"/>
  <c r="AD422" i="1"/>
  <c r="AF422" i="1"/>
  <c r="AF423" i="1"/>
  <c r="AD424" i="1"/>
  <c r="AF424" i="1"/>
  <c r="AD425" i="1"/>
  <c r="AF425" i="1"/>
  <c r="AD427" i="1"/>
  <c r="AF427" i="1"/>
  <c r="AD428" i="1"/>
  <c r="AF428" i="1"/>
  <c r="AD429" i="1"/>
  <c r="AD430" i="1"/>
  <c r="AF431" i="1"/>
  <c r="AD432" i="1"/>
  <c r="AF432" i="1"/>
  <c r="AD433" i="1"/>
  <c r="AF433" i="1"/>
  <c r="AD435" i="1"/>
  <c r="AF435" i="1"/>
  <c r="AD436" i="1"/>
  <c r="AF436" i="1"/>
  <c r="AD437" i="1"/>
  <c r="AD438" i="1"/>
  <c r="AB55" i="1"/>
  <c r="AB56" i="1"/>
  <c r="AB57" i="1"/>
  <c r="AB58" i="1"/>
  <c r="AB59" i="1"/>
  <c r="AB60" i="1"/>
  <c r="AB61" i="1"/>
  <c r="AB62" i="1"/>
  <c r="AB63" i="1"/>
  <c r="AB64" i="1"/>
  <c r="AB65" i="1"/>
  <c r="AB66" i="1"/>
  <c r="AB67" i="1"/>
  <c r="AB68" i="1"/>
  <c r="AB69" i="1"/>
  <c r="AB70" i="1"/>
  <c r="AB71" i="1"/>
  <c r="AB72" i="1"/>
  <c r="AB73" i="1"/>
  <c r="AB74" i="1"/>
  <c r="AB75" i="1"/>
  <c r="AB77" i="1"/>
  <c r="AB78" i="1"/>
  <c r="AB79" i="1"/>
  <c r="AB80" i="1"/>
  <c r="AB81" i="1"/>
  <c r="AB82" i="1"/>
  <c r="AB83" i="1"/>
  <c r="AB84" i="1"/>
  <c r="AB85" i="1"/>
  <c r="AB86" i="1"/>
  <c r="AB87" i="1"/>
  <c r="AB88" i="1"/>
  <c r="AB89" i="1"/>
  <c r="AB90" i="1"/>
  <c r="AB91" i="1"/>
  <c r="AB93" i="1"/>
  <c r="AB94" i="1"/>
  <c r="AB95" i="1"/>
  <c r="AB96" i="1"/>
  <c r="AB97" i="1"/>
  <c r="AB98" i="1"/>
  <c r="AB99" i="1"/>
  <c r="AB100" i="1"/>
  <c r="AB101" i="1"/>
  <c r="AB102" i="1"/>
  <c r="AB103" i="1"/>
  <c r="AB104" i="1"/>
  <c r="AB105" i="1"/>
  <c r="AB106" i="1"/>
  <c r="AB107" i="1"/>
  <c r="AB108" i="1"/>
  <c r="AB109" i="1"/>
  <c r="AB110" i="1"/>
  <c r="AB111" i="1"/>
  <c r="AB112" i="1"/>
  <c r="AB113" i="1"/>
  <c r="AB114" i="1"/>
  <c r="AB115" i="1"/>
  <c r="AB116" i="1"/>
  <c r="AB117" i="1"/>
  <c r="AB118" i="1"/>
  <c r="AB119" i="1"/>
  <c r="AB120" i="1"/>
  <c r="AB121" i="1"/>
  <c r="AB122" i="1"/>
  <c r="AB123" i="1"/>
  <c r="AB124" i="1"/>
  <c r="AB125" i="1"/>
  <c r="AB126" i="1"/>
  <c r="AB127" i="1"/>
  <c r="AB128" i="1"/>
  <c r="AB129" i="1"/>
  <c r="AB130" i="1"/>
  <c r="AB131" i="1"/>
  <c r="AB132" i="1"/>
  <c r="AB133" i="1"/>
  <c r="AB134" i="1"/>
  <c r="AB135" i="1"/>
  <c r="AB136" i="1"/>
  <c r="AB137" i="1"/>
  <c r="AB138" i="1"/>
  <c r="AB139" i="1"/>
  <c r="AB140" i="1"/>
  <c r="AB141" i="1"/>
  <c r="AB142" i="1"/>
  <c r="AB143" i="1"/>
  <c r="AB144" i="1"/>
  <c r="AB145" i="1"/>
  <c r="AB146" i="1"/>
  <c r="AB147" i="1"/>
  <c r="AB148" i="1"/>
  <c r="AB149" i="1"/>
  <c r="AB150" i="1"/>
  <c r="AB151" i="1"/>
  <c r="AB152" i="1"/>
  <c r="AB153" i="1"/>
  <c r="AB154" i="1"/>
  <c r="AB155" i="1"/>
  <c r="AB157" i="1"/>
  <c r="AB158" i="1"/>
  <c r="AB159" i="1"/>
  <c r="AB160" i="1"/>
  <c r="AB161" i="1"/>
  <c r="AB162" i="1"/>
  <c r="AB163" i="1"/>
  <c r="AB164" i="1"/>
  <c r="AB165" i="1"/>
  <c r="AB166" i="1"/>
  <c r="AB167" i="1"/>
  <c r="AB168" i="1"/>
  <c r="AB169" i="1"/>
  <c r="AB170" i="1"/>
  <c r="AB171" i="1"/>
  <c r="AB172" i="1"/>
  <c r="AB173" i="1"/>
  <c r="AB174" i="1"/>
  <c r="AB175" i="1"/>
  <c r="AB176" i="1"/>
  <c r="AB177" i="1"/>
  <c r="AB178" i="1"/>
  <c r="AB179" i="1"/>
  <c r="AB180" i="1"/>
  <c r="AB181" i="1"/>
  <c r="AB182" i="1"/>
  <c r="AB183" i="1"/>
  <c r="AB184" i="1"/>
  <c r="AB185" i="1"/>
  <c r="AB186" i="1"/>
  <c r="AB187" i="1"/>
  <c r="AB188" i="1"/>
  <c r="AB189" i="1"/>
  <c r="AB190" i="1"/>
  <c r="AB191" i="1"/>
  <c r="AB192" i="1"/>
  <c r="AB193" i="1"/>
  <c r="AB194" i="1"/>
  <c r="AB195" i="1"/>
  <c r="AB196" i="1"/>
  <c r="AB197" i="1"/>
  <c r="AB198" i="1"/>
  <c r="AB199" i="1"/>
  <c r="AB200" i="1"/>
  <c r="AB201" i="1"/>
  <c r="AB202" i="1"/>
  <c r="AB203" i="1"/>
  <c r="AB204" i="1"/>
  <c r="AB205" i="1"/>
  <c r="AB206" i="1"/>
  <c r="AB207" i="1"/>
  <c r="AB208" i="1"/>
  <c r="AB209" i="1"/>
  <c r="AB210" i="1"/>
  <c r="AB211" i="1"/>
  <c r="AB212" i="1"/>
  <c r="AB213" i="1"/>
  <c r="AB214" i="1"/>
  <c r="AB215" i="1"/>
  <c r="AB216" i="1"/>
  <c r="AB217" i="1"/>
  <c r="AB218" i="1"/>
  <c r="AB219" i="1"/>
  <c r="AB221" i="1"/>
  <c r="AB222" i="1"/>
  <c r="AB223" i="1"/>
  <c r="AB224" i="1"/>
  <c r="AB225" i="1"/>
  <c r="AB226" i="1"/>
  <c r="AB227" i="1"/>
  <c r="AB228" i="1"/>
  <c r="AB229" i="1"/>
  <c r="AB230" i="1"/>
  <c r="AB231" i="1"/>
  <c r="AB232" i="1"/>
  <c r="AB233" i="1"/>
  <c r="AB234" i="1"/>
  <c r="AB235" i="1"/>
  <c r="AB236" i="1"/>
  <c r="AB237" i="1"/>
  <c r="AB238" i="1"/>
  <c r="AB239" i="1"/>
  <c r="AB240" i="1"/>
  <c r="AB241" i="1"/>
  <c r="AB242" i="1"/>
  <c r="AB243" i="1"/>
  <c r="AB244" i="1"/>
  <c r="AB245" i="1"/>
  <c r="AB246" i="1"/>
  <c r="AB247" i="1"/>
  <c r="AB248" i="1"/>
  <c r="AB249" i="1"/>
  <c r="AB250" i="1"/>
  <c r="AB251" i="1"/>
  <c r="AB253" i="1"/>
  <c r="AB254" i="1"/>
  <c r="AB255" i="1"/>
  <c r="AB256" i="1"/>
  <c r="AB257" i="1"/>
  <c r="AB259" i="1"/>
  <c r="AB260" i="1"/>
  <c r="AB261" i="1"/>
  <c r="AB262" i="1"/>
  <c r="AB263" i="1"/>
  <c r="AB264" i="1"/>
  <c r="AB265" i="1"/>
  <c r="AB267" i="1"/>
  <c r="AB268" i="1"/>
  <c r="AB269" i="1"/>
  <c r="AB270" i="1"/>
  <c r="AB271" i="1"/>
  <c r="AB272" i="1"/>
  <c r="AB273" i="1"/>
  <c r="AB275" i="1"/>
  <c r="AB276" i="1"/>
  <c r="AB277" i="1"/>
  <c r="AB278" i="1"/>
  <c r="AB279" i="1"/>
  <c r="AB280" i="1"/>
  <c r="AB281" i="1"/>
  <c r="AB283" i="1"/>
  <c r="AB284" i="1"/>
  <c r="AB285" i="1"/>
  <c r="AB286" i="1"/>
  <c r="AB287" i="1"/>
  <c r="AB288" i="1"/>
  <c r="AB289" i="1"/>
  <c r="AB291" i="1"/>
  <c r="AB292" i="1"/>
  <c r="AB293" i="1"/>
  <c r="AB295" i="1"/>
  <c r="AB296" i="1"/>
  <c r="AB297" i="1"/>
  <c r="AB299" i="1"/>
  <c r="AB300" i="1"/>
  <c r="AB301" i="1"/>
  <c r="AB302" i="1"/>
  <c r="AB303" i="1"/>
  <c r="AB304" i="1"/>
  <c r="AB305" i="1"/>
  <c r="AB307" i="1"/>
  <c r="AB308" i="1"/>
  <c r="AB309" i="1"/>
  <c r="AB310" i="1"/>
  <c r="AB311" i="1"/>
  <c r="AB312" i="1"/>
  <c r="AB313" i="1"/>
  <c r="AB315" i="1"/>
  <c r="AB316" i="1"/>
  <c r="AB317" i="1"/>
  <c r="AB318" i="1"/>
  <c r="AB319" i="1"/>
  <c r="AB320" i="1"/>
  <c r="AB321" i="1"/>
  <c r="AB323" i="1"/>
  <c r="AB324" i="1"/>
  <c r="AB325" i="1"/>
  <c r="AB327" i="1"/>
  <c r="AB328" i="1"/>
  <c r="AB329" i="1"/>
  <c r="AB331" i="1"/>
  <c r="AB332" i="1"/>
  <c r="AB333" i="1"/>
  <c r="AB334" i="1"/>
  <c r="AB335" i="1"/>
  <c r="AB336" i="1"/>
  <c r="AB337" i="1"/>
  <c r="AB339" i="1"/>
  <c r="AB340" i="1"/>
  <c r="AB341" i="1"/>
  <c r="AB343" i="1"/>
  <c r="AB344" i="1"/>
  <c r="AB347" i="1"/>
  <c r="AB349" i="1"/>
  <c r="AB350" i="1"/>
  <c r="AB351" i="1"/>
  <c r="AB352" i="1"/>
  <c r="AB353" i="1"/>
  <c r="AB355" i="1"/>
  <c r="AB356" i="1"/>
  <c r="AB357" i="1"/>
  <c r="AB359" i="1"/>
  <c r="AB360" i="1"/>
  <c r="AB361" i="1"/>
  <c r="AB363" i="1"/>
  <c r="AB364" i="1"/>
  <c r="AB365" i="1"/>
  <c r="AB366" i="1"/>
  <c r="AB367" i="1"/>
  <c r="AB368" i="1"/>
  <c r="AB371" i="1"/>
  <c r="AB372" i="1"/>
  <c r="AB373" i="1"/>
  <c r="AB374" i="1"/>
  <c r="AB375" i="1"/>
  <c r="AB376" i="1"/>
  <c r="AB379" i="1"/>
  <c r="AB380" i="1"/>
  <c r="AB381" i="1"/>
  <c r="AB382" i="1"/>
  <c r="AB383" i="1"/>
  <c r="AB384" i="1"/>
  <c r="AB387" i="1"/>
  <c r="AB388" i="1"/>
  <c r="AB389" i="1"/>
  <c r="AB390" i="1"/>
  <c r="AB391" i="1"/>
  <c r="AB392" i="1"/>
  <c r="AB393" i="1"/>
  <c r="AB395" i="1"/>
  <c r="AB396" i="1"/>
  <c r="AB397" i="1"/>
  <c r="AB400" i="1"/>
  <c r="AB401" i="1"/>
  <c r="AB403" i="1"/>
  <c r="AB404" i="1"/>
  <c r="AB405" i="1"/>
  <c r="AB407" i="1"/>
  <c r="AB409" i="1"/>
  <c r="AB411" i="1"/>
  <c r="AB412" i="1"/>
  <c r="AB414" i="1"/>
  <c r="AB415" i="1"/>
  <c r="AB416" i="1"/>
  <c r="AB417" i="1"/>
  <c r="AB419" i="1"/>
  <c r="AB420" i="1"/>
  <c r="AB421" i="1"/>
  <c r="AB423" i="1"/>
  <c r="AB424" i="1"/>
  <c r="AB425" i="1"/>
  <c r="AB427" i="1"/>
  <c r="AB428" i="1"/>
  <c r="AB432" i="1"/>
  <c r="AB433" i="1"/>
  <c r="AB435" i="1"/>
  <c r="AB436" i="1"/>
  <c r="AB437" i="1"/>
  <c r="AB438" i="1"/>
  <c r="K58" i="1"/>
  <c r="K66" i="1"/>
  <c r="K74" i="1"/>
  <c r="K82" i="1"/>
  <c r="K90" i="1"/>
  <c r="K106" i="1"/>
  <c r="K114" i="1"/>
  <c r="K122" i="1"/>
  <c r="K138" i="1"/>
  <c r="K154" i="1"/>
  <c r="K186" i="1"/>
  <c r="K202" i="1"/>
  <c r="K210" i="1"/>
  <c r="K218" i="1"/>
  <c r="K234" i="1"/>
  <c r="K242" i="1"/>
  <c r="K250" i="1"/>
  <c r="K266" i="1"/>
  <c r="K282" i="1"/>
  <c r="K298" i="1"/>
  <c r="K330" i="1"/>
  <c r="K346" i="1"/>
  <c r="K362" i="1"/>
  <c r="K378" i="1"/>
  <c r="K410" i="1"/>
  <c r="H423" i="1"/>
  <c r="H426" i="1"/>
  <c r="K434" i="1"/>
  <c r="H249" i="1"/>
  <c r="J55" i="1"/>
  <c r="K55" i="1"/>
  <c r="J56" i="1"/>
  <c r="K56" i="1"/>
  <c r="J57" i="1"/>
  <c r="K57" i="1"/>
  <c r="J58" i="1"/>
  <c r="H59" i="1"/>
  <c r="L59" i="1" s="1"/>
  <c r="I59" i="1"/>
  <c r="J59" i="1"/>
  <c r="K59" i="1"/>
  <c r="H60" i="1"/>
  <c r="L60" i="1" s="1"/>
  <c r="I60" i="1"/>
  <c r="J60" i="1"/>
  <c r="K60" i="1"/>
  <c r="H61" i="1"/>
  <c r="L61" i="1" s="1"/>
  <c r="I61" i="1"/>
  <c r="J61" i="1"/>
  <c r="K61" i="1"/>
  <c r="H62" i="1"/>
  <c r="L62" i="1" s="1"/>
  <c r="I62" i="1"/>
  <c r="J62" i="1"/>
  <c r="K62" i="1"/>
  <c r="H63" i="1"/>
  <c r="L63" i="1" s="1"/>
  <c r="I63" i="1"/>
  <c r="J63" i="1"/>
  <c r="K63" i="1"/>
  <c r="H64" i="1"/>
  <c r="L64" i="1" s="1"/>
  <c r="I64" i="1"/>
  <c r="J64" i="1"/>
  <c r="K64" i="1"/>
  <c r="J65" i="1"/>
  <c r="K65" i="1"/>
  <c r="J66" i="1"/>
  <c r="J67" i="1"/>
  <c r="K67" i="1"/>
  <c r="J68" i="1"/>
  <c r="K68" i="1"/>
  <c r="J69" i="1"/>
  <c r="K69" i="1"/>
  <c r="J70" i="1"/>
  <c r="K70" i="1"/>
  <c r="J71" i="1"/>
  <c r="K71" i="1"/>
  <c r="J72" i="1"/>
  <c r="K72" i="1"/>
  <c r="J73" i="1"/>
  <c r="K73" i="1"/>
  <c r="J74" i="1"/>
  <c r="H75" i="1"/>
  <c r="L75" i="1" s="1"/>
  <c r="I75" i="1"/>
  <c r="J75" i="1"/>
  <c r="K75" i="1"/>
  <c r="H76" i="1"/>
  <c r="L76" i="1" s="1"/>
  <c r="I76" i="1"/>
  <c r="J76" i="1"/>
  <c r="K76" i="1"/>
  <c r="H77" i="1"/>
  <c r="L77" i="1" s="1"/>
  <c r="I77" i="1"/>
  <c r="J77" i="1"/>
  <c r="K77" i="1"/>
  <c r="H78" i="1"/>
  <c r="L78" i="1" s="1"/>
  <c r="J78" i="1"/>
  <c r="K78" i="1"/>
  <c r="J79" i="1"/>
  <c r="K79" i="1"/>
  <c r="J80" i="1"/>
  <c r="K80" i="1"/>
  <c r="J81" i="1"/>
  <c r="K81" i="1"/>
  <c r="J82" i="1"/>
  <c r="J83" i="1"/>
  <c r="K83" i="1"/>
  <c r="J84" i="1"/>
  <c r="K84" i="1"/>
  <c r="J85" i="1"/>
  <c r="K85" i="1"/>
  <c r="J86" i="1"/>
  <c r="K86" i="1"/>
  <c r="H87" i="1"/>
  <c r="L87" i="1" s="1"/>
  <c r="I87" i="1"/>
  <c r="J87" i="1"/>
  <c r="K87" i="1"/>
  <c r="H88" i="1"/>
  <c r="L88" i="1" s="1"/>
  <c r="I88" i="1"/>
  <c r="J88" i="1"/>
  <c r="K88" i="1"/>
  <c r="J89" i="1"/>
  <c r="K89" i="1"/>
  <c r="J90" i="1"/>
  <c r="H91" i="1"/>
  <c r="L91" i="1" s="1"/>
  <c r="I91" i="1"/>
  <c r="J91" i="1"/>
  <c r="K91" i="1"/>
  <c r="J92" i="1"/>
  <c r="K92" i="1"/>
  <c r="J93" i="1"/>
  <c r="K93" i="1"/>
  <c r="J94" i="1"/>
  <c r="K94" i="1"/>
  <c r="J95" i="1"/>
  <c r="K95" i="1"/>
  <c r="H96" i="1"/>
  <c r="L96" i="1" s="1"/>
  <c r="I96" i="1"/>
  <c r="J96" i="1"/>
  <c r="K96" i="1"/>
  <c r="J97" i="1"/>
  <c r="K97" i="1"/>
  <c r="J98" i="1"/>
  <c r="J99" i="1"/>
  <c r="K99" i="1"/>
  <c r="J100" i="1"/>
  <c r="K100" i="1"/>
  <c r="H101" i="1"/>
  <c r="L101" i="1" s="1"/>
  <c r="I101" i="1"/>
  <c r="J101" i="1"/>
  <c r="K101" i="1"/>
  <c r="H102" i="1"/>
  <c r="I102" i="1"/>
  <c r="J102" i="1"/>
  <c r="K102" i="1"/>
  <c r="H103" i="1"/>
  <c r="L103" i="1" s="1"/>
  <c r="I103" i="1"/>
  <c r="J103" i="1"/>
  <c r="K103" i="1"/>
  <c r="H104" i="1"/>
  <c r="I104" i="1"/>
  <c r="J104" i="1"/>
  <c r="K104" i="1"/>
  <c r="J105" i="1"/>
  <c r="K105" i="1"/>
  <c r="J106" i="1"/>
  <c r="H107" i="1"/>
  <c r="I107" i="1"/>
  <c r="J107" i="1"/>
  <c r="K107" i="1"/>
  <c r="J108" i="1"/>
  <c r="K108" i="1"/>
  <c r="J109" i="1"/>
  <c r="K109" i="1"/>
  <c r="J110" i="1"/>
  <c r="K110" i="1"/>
  <c r="H111" i="1"/>
  <c r="L111" i="1" s="1"/>
  <c r="J111" i="1"/>
  <c r="K111" i="1"/>
  <c r="J112" i="1"/>
  <c r="K112" i="1"/>
  <c r="J113" i="1"/>
  <c r="K113" i="1"/>
  <c r="J114" i="1"/>
  <c r="H115" i="1"/>
  <c r="L115" i="1" s="1"/>
  <c r="I115" i="1"/>
  <c r="J115" i="1"/>
  <c r="K115" i="1"/>
  <c r="H116" i="1"/>
  <c r="I116" i="1"/>
  <c r="J116" i="1"/>
  <c r="K116" i="1"/>
  <c r="H117" i="1"/>
  <c r="L117" i="1" s="1"/>
  <c r="I117" i="1"/>
  <c r="J117" i="1"/>
  <c r="K117" i="1"/>
  <c r="H118" i="1"/>
  <c r="I118" i="1"/>
  <c r="J118" i="1"/>
  <c r="K118" i="1"/>
  <c r="H119" i="1"/>
  <c r="I119" i="1"/>
  <c r="J119" i="1"/>
  <c r="K119" i="1"/>
  <c r="J120" i="1"/>
  <c r="K120" i="1"/>
  <c r="J121" i="1"/>
  <c r="K121" i="1"/>
  <c r="J122" i="1"/>
  <c r="J123" i="1"/>
  <c r="K123" i="1"/>
  <c r="J124" i="1"/>
  <c r="K124" i="1"/>
  <c r="J125" i="1"/>
  <c r="K125" i="1"/>
  <c r="H126" i="1"/>
  <c r="L126" i="1" s="1"/>
  <c r="I126" i="1"/>
  <c r="J126" i="1"/>
  <c r="K126" i="1"/>
  <c r="J127" i="1"/>
  <c r="K127" i="1"/>
  <c r="J128" i="1"/>
  <c r="K128" i="1"/>
  <c r="J129" i="1"/>
  <c r="K129" i="1"/>
  <c r="J130" i="1"/>
  <c r="H131" i="1"/>
  <c r="I131" i="1"/>
  <c r="J131" i="1"/>
  <c r="K131" i="1"/>
  <c r="H132" i="1"/>
  <c r="I132" i="1"/>
  <c r="J132" i="1"/>
  <c r="K132" i="1"/>
  <c r="I133" i="1"/>
  <c r="J133" i="1"/>
  <c r="K133" i="1"/>
  <c r="H134" i="1"/>
  <c r="I134" i="1"/>
  <c r="J134" i="1"/>
  <c r="K134" i="1"/>
  <c r="H135" i="1"/>
  <c r="I135" i="1"/>
  <c r="J135" i="1"/>
  <c r="K135" i="1"/>
  <c r="J136" i="1"/>
  <c r="K136" i="1"/>
  <c r="J137" i="1"/>
  <c r="K137" i="1"/>
  <c r="J138" i="1"/>
  <c r="J139" i="1"/>
  <c r="K139" i="1"/>
  <c r="J140" i="1"/>
  <c r="K140" i="1"/>
  <c r="J141" i="1"/>
  <c r="K141" i="1"/>
  <c r="J142" i="1"/>
  <c r="K142" i="1"/>
  <c r="H143" i="1"/>
  <c r="I143" i="1"/>
  <c r="J143" i="1"/>
  <c r="K143" i="1"/>
  <c r="H144" i="1"/>
  <c r="L144" i="1" s="1"/>
  <c r="I144" i="1"/>
  <c r="J144" i="1"/>
  <c r="K144" i="1"/>
  <c r="J145" i="1"/>
  <c r="K145" i="1"/>
  <c r="J146" i="1"/>
  <c r="H147" i="1"/>
  <c r="L147" i="1" s="1"/>
  <c r="I147" i="1"/>
  <c r="J147" i="1"/>
  <c r="K147" i="1"/>
  <c r="I148" i="1"/>
  <c r="J148" i="1"/>
  <c r="K148" i="1"/>
  <c r="J149" i="1"/>
  <c r="K149" i="1"/>
  <c r="J150" i="1"/>
  <c r="K150" i="1"/>
  <c r="H151" i="1"/>
  <c r="L151" i="1" s="1"/>
  <c r="I151" i="1"/>
  <c r="J151" i="1"/>
  <c r="K151" i="1"/>
  <c r="J152" i="1"/>
  <c r="K152" i="1"/>
  <c r="J153" i="1"/>
  <c r="K153" i="1"/>
  <c r="J154" i="1"/>
  <c r="J155" i="1"/>
  <c r="K155" i="1"/>
  <c r="J156" i="1"/>
  <c r="K156" i="1"/>
  <c r="H157" i="1"/>
  <c r="I157" i="1"/>
  <c r="J157" i="1"/>
  <c r="K157" i="1"/>
  <c r="H158" i="1"/>
  <c r="I158" i="1"/>
  <c r="J158" i="1"/>
  <c r="K158" i="1"/>
  <c r="H159" i="1"/>
  <c r="L159" i="1" s="1"/>
  <c r="I159" i="1"/>
  <c r="J159" i="1"/>
  <c r="K159" i="1"/>
  <c r="H160" i="1"/>
  <c r="L160" i="1" s="1"/>
  <c r="I160" i="1"/>
  <c r="J160" i="1"/>
  <c r="K160" i="1"/>
  <c r="J161" i="1"/>
  <c r="K161" i="1"/>
  <c r="J162" i="1"/>
  <c r="J163" i="1"/>
  <c r="K163" i="1"/>
  <c r="I164" i="1"/>
  <c r="J164" i="1"/>
  <c r="K164" i="1"/>
  <c r="H165" i="1"/>
  <c r="L165" i="1" s="1"/>
  <c r="J165" i="1"/>
  <c r="K165" i="1"/>
  <c r="J166" i="1"/>
  <c r="K166" i="1"/>
  <c r="J167" i="1"/>
  <c r="K167" i="1"/>
  <c r="J168" i="1"/>
  <c r="K168" i="1"/>
  <c r="J169" i="1"/>
  <c r="K169" i="1"/>
  <c r="J170" i="1"/>
  <c r="H171" i="1"/>
  <c r="I171" i="1"/>
  <c r="J171" i="1"/>
  <c r="K171" i="1"/>
  <c r="H172" i="1"/>
  <c r="L172" i="1" s="1"/>
  <c r="I172" i="1"/>
  <c r="J172" i="1"/>
  <c r="K172" i="1"/>
  <c r="H173" i="1"/>
  <c r="L173" i="1" s="1"/>
  <c r="I173" i="1"/>
  <c r="J173" i="1"/>
  <c r="K173" i="1"/>
  <c r="H174" i="1"/>
  <c r="I174" i="1"/>
  <c r="J174" i="1"/>
  <c r="K174" i="1"/>
  <c r="H175" i="1"/>
  <c r="I175" i="1"/>
  <c r="J175" i="1"/>
  <c r="K175" i="1"/>
  <c r="J176" i="1"/>
  <c r="K176" i="1"/>
  <c r="J177" i="1"/>
  <c r="K177" i="1"/>
  <c r="J178" i="1"/>
  <c r="J179" i="1"/>
  <c r="K179" i="1"/>
  <c r="H180" i="1"/>
  <c r="L180" i="1" s="1"/>
  <c r="I180" i="1"/>
  <c r="J180" i="1"/>
  <c r="K180" i="1"/>
  <c r="J181" i="1"/>
  <c r="K181" i="1"/>
  <c r="J182" i="1"/>
  <c r="K182" i="1"/>
  <c r="J183" i="1"/>
  <c r="K183" i="1"/>
  <c r="J184" i="1"/>
  <c r="K184" i="1"/>
  <c r="J185" i="1"/>
  <c r="K185" i="1"/>
  <c r="J186" i="1"/>
  <c r="H187" i="1"/>
  <c r="L187" i="1" s="1"/>
  <c r="I187" i="1"/>
  <c r="J187" i="1"/>
  <c r="K187" i="1"/>
  <c r="H188" i="1"/>
  <c r="L188" i="1" s="1"/>
  <c r="I188" i="1"/>
  <c r="J188" i="1"/>
  <c r="K188" i="1"/>
  <c r="H189" i="1"/>
  <c r="L189" i="1" s="1"/>
  <c r="I189" i="1"/>
  <c r="J189" i="1"/>
  <c r="K189" i="1"/>
  <c r="J190" i="1"/>
  <c r="K190" i="1"/>
  <c r="J191" i="1"/>
  <c r="K191" i="1"/>
  <c r="J192" i="1"/>
  <c r="K192" i="1"/>
  <c r="J193" i="1"/>
  <c r="K193" i="1"/>
  <c r="J194" i="1"/>
  <c r="J195" i="1"/>
  <c r="K195" i="1"/>
  <c r="J196" i="1"/>
  <c r="K196" i="1"/>
  <c r="J197" i="1"/>
  <c r="K197" i="1"/>
  <c r="J198" i="1"/>
  <c r="K198" i="1"/>
  <c r="H199" i="1"/>
  <c r="L199" i="1" s="1"/>
  <c r="I199" i="1"/>
  <c r="J199" i="1"/>
  <c r="K199" i="1"/>
  <c r="H200" i="1"/>
  <c r="I200" i="1"/>
  <c r="J200" i="1"/>
  <c r="K200" i="1"/>
  <c r="J201" i="1"/>
  <c r="K201" i="1"/>
  <c r="J202" i="1"/>
  <c r="H203" i="1"/>
  <c r="L203" i="1" s="1"/>
  <c r="I203" i="1"/>
  <c r="J203" i="1"/>
  <c r="K203" i="1"/>
  <c r="I204" i="1"/>
  <c r="J204" i="1"/>
  <c r="K204" i="1"/>
  <c r="J205" i="1"/>
  <c r="K205" i="1"/>
  <c r="H206" i="1"/>
  <c r="L206" i="1" s="1"/>
  <c r="J206" i="1"/>
  <c r="K206" i="1"/>
  <c r="J207" i="1"/>
  <c r="K207" i="1"/>
  <c r="J208" i="1"/>
  <c r="K208" i="1"/>
  <c r="J209" i="1"/>
  <c r="K209" i="1"/>
  <c r="J210" i="1"/>
  <c r="H211" i="1"/>
  <c r="J211" i="1"/>
  <c r="K211" i="1"/>
  <c r="J212" i="1"/>
  <c r="K212" i="1"/>
  <c r="H213" i="1"/>
  <c r="L213" i="1" s="1"/>
  <c r="I213" i="1"/>
  <c r="J213" i="1"/>
  <c r="K213" i="1"/>
  <c r="H214" i="1"/>
  <c r="L214" i="1" s="1"/>
  <c r="I214" i="1"/>
  <c r="J214" i="1"/>
  <c r="K214" i="1"/>
  <c r="H215" i="1"/>
  <c r="L215" i="1" s="1"/>
  <c r="I215" i="1"/>
  <c r="J215" i="1"/>
  <c r="K215" i="1"/>
  <c r="H216" i="1"/>
  <c r="L216" i="1" s="1"/>
  <c r="I216" i="1"/>
  <c r="J216" i="1"/>
  <c r="K216" i="1"/>
  <c r="J217" i="1"/>
  <c r="K217" i="1"/>
  <c r="J218" i="1"/>
  <c r="J219" i="1"/>
  <c r="K219" i="1"/>
  <c r="J220" i="1"/>
  <c r="K220" i="1"/>
  <c r="H221" i="1"/>
  <c r="L221" i="1" s="1"/>
  <c r="I221" i="1"/>
  <c r="J221" i="1"/>
  <c r="K221" i="1"/>
  <c r="J222" i="1"/>
  <c r="K222" i="1"/>
  <c r="J223" i="1"/>
  <c r="K223" i="1"/>
  <c r="J224" i="1"/>
  <c r="K224" i="1"/>
  <c r="J225" i="1"/>
  <c r="K225" i="1"/>
  <c r="J226" i="1"/>
  <c r="H227" i="1"/>
  <c r="L227" i="1" s="1"/>
  <c r="I227" i="1"/>
  <c r="J227" i="1"/>
  <c r="K227" i="1"/>
  <c r="H228" i="1"/>
  <c r="L228" i="1" s="1"/>
  <c r="I228" i="1"/>
  <c r="J228" i="1"/>
  <c r="K228" i="1"/>
  <c r="H229" i="1"/>
  <c r="I229" i="1"/>
  <c r="J229" i="1"/>
  <c r="K229" i="1"/>
  <c r="H230" i="1"/>
  <c r="L230" i="1" s="1"/>
  <c r="I230" i="1"/>
  <c r="J230" i="1"/>
  <c r="K230" i="1"/>
  <c r="H231" i="1"/>
  <c r="L231" i="1" s="1"/>
  <c r="I231" i="1"/>
  <c r="J231" i="1"/>
  <c r="K231" i="1"/>
  <c r="J232" i="1"/>
  <c r="K232" i="1"/>
  <c r="J233" i="1"/>
  <c r="K233" i="1"/>
  <c r="J234" i="1"/>
  <c r="H235" i="1"/>
  <c r="L235" i="1" s="1"/>
  <c r="I235" i="1"/>
  <c r="J235" i="1"/>
  <c r="K235" i="1"/>
  <c r="J236" i="1"/>
  <c r="K236" i="1"/>
  <c r="J237" i="1"/>
  <c r="K237" i="1"/>
  <c r="J238" i="1"/>
  <c r="K238" i="1"/>
  <c r="J239" i="1"/>
  <c r="K239" i="1"/>
  <c r="J240" i="1"/>
  <c r="K240" i="1"/>
  <c r="J241" i="1"/>
  <c r="K241" i="1"/>
  <c r="J242" i="1"/>
  <c r="H243" i="1"/>
  <c r="L243" i="1" s="1"/>
  <c r="I243" i="1"/>
  <c r="J243" i="1"/>
  <c r="K243" i="1"/>
  <c r="H244" i="1"/>
  <c r="L244" i="1" s="1"/>
  <c r="I244" i="1"/>
  <c r="J244" i="1"/>
  <c r="K244" i="1"/>
  <c r="I245" i="1"/>
  <c r="J245" i="1"/>
  <c r="K245" i="1"/>
  <c r="H246" i="1"/>
  <c r="L246" i="1" s="1"/>
  <c r="J246" i="1"/>
  <c r="K246" i="1"/>
  <c r="J247" i="1"/>
  <c r="K247" i="1"/>
  <c r="J248" i="1"/>
  <c r="K248" i="1"/>
  <c r="J249" i="1"/>
  <c r="K249" i="1"/>
  <c r="J250" i="1"/>
  <c r="H251" i="1"/>
  <c r="L251" i="1" s="1"/>
  <c r="I251" i="1"/>
  <c r="J251" i="1"/>
  <c r="K251" i="1"/>
  <c r="J252" i="1"/>
  <c r="K252" i="1"/>
  <c r="J253" i="1"/>
  <c r="K253" i="1"/>
  <c r="J254" i="1"/>
  <c r="K254" i="1"/>
  <c r="H255" i="1"/>
  <c r="L255" i="1" s="1"/>
  <c r="I255" i="1"/>
  <c r="J255" i="1"/>
  <c r="K255" i="1"/>
  <c r="H256" i="1"/>
  <c r="L256" i="1" s="1"/>
  <c r="I256" i="1"/>
  <c r="J256" i="1"/>
  <c r="K256" i="1"/>
  <c r="J257" i="1"/>
  <c r="K257" i="1"/>
  <c r="J258" i="1"/>
  <c r="H259" i="1"/>
  <c r="L259" i="1" s="1"/>
  <c r="I259" i="1"/>
  <c r="J259" i="1"/>
  <c r="K259" i="1"/>
  <c r="H260" i="1"/>
  <c r="L260" i="1" s="1"/>
  <c r="I260" i="1"/>
  <c r="J260" i="1"/>
  <c r="K260" i="1"/>
  <c r="J261" i="1"/>
  <c r="K261" i="1"/>
  <c r="J262" i="1"/>
  <c r="K262" i="1"/>
  <c r="J263" i="1"/>
  <c r="K263" i="1"/>
  <c r="H264" i="1"/>
  <c r="L264" i="1" s="1"/>
  <c r="J264" i="1"/>
  <c r="K264" i="1"/>
  <c r="J265" i="1"/>
  <c r="K265" i="1"/>
  <c r="J266" i="1"/>
  <c r="J267" i="1"/>
  <c r="K267" i="1"/>
  <c r="J268" i="1"/>
  <c r="K268" i="1"/>
  <c r="H269" i="1"/>
  <c r="L269" i="1" s="1"/>
  <c r="I269" i="1"/>
  <c r="J269" i="1"/>
  <c r="K269" i="1"/>
  <c r="H270" i="1"/>
  <c r="L270" i="1" s="1"/>
  <c r="I270" i="1"/>
  <c r="J270" i="1"/>
  <c r="K270" i="1"/>
  <c r="H271" i="1"/>
  <c r="L271" i="1" s="1"/>
  <c r="I271" i="1"/>
  <c r="J271" i="1"/>
  <c r="K271" i="1"/>
  <c r="H272" i="1"/>
  <c r="L272" i="1" s="1"/>
  <c r="I272" i="1"/>
  <c r="J272" i="1"/>
  <c r="K272" i="1"/>
  <c r="J273" i="1"/>
  <c r="K273" i="1"/>
  <c r="J274" i="1"/>
  <c r="J275" i="1"/>
  <c r="K275" i="1"/>
  <c r="J276" i="1"/>
  <c r="K276" i="1"/>
  <c r="J277" i="1"/>
  <c r="K277" i="1"/>
  <c r="J278" i="1"/>
  <c r="K278" i="1"/>
  <c r="J279" i="1"/>
  <c r="K279" i="1"/>
  <c r="H280" i="1"/>
  <c r="L280" i="1" s="1"/>
  <c r="I280" i="1"/>
  <c r="J280" i="1"/>
  <c r="K280" i="1"/>
  <c r="J281" i="1"/>
  <c r="K281" i="1"/>
  <c r="J282" i="1"/>
  <c r="H283" i="1"/>
  <c r="L283" i="1" s="1"/>
  <c r="I283" i="1"/>
  <c r="J283" i="1"/>
  <c r="K283" i="1"/>
  <c r="H284" i="1"/>
  <c r="L284" i="1" s="1"/>
  <c r="I284" i="1"/>
  <c r="J284" i="1"/>
  <c r="K284" i="1"/>
  <c r="H285" i="1"/>
  <c r="L285" i="1" s="1"/>
  <c r="I285" i="1"/>
  <c r="J285" i="1"/>
  <c r="K285" i="1"/>
  <c r="H286" i="1"/>
  <c r="I286" i="1"/>
  <c r="J286" i="1"/>
  <c r="K286" i="1"/>
  <c r="H287" i="1"/>
  <c r="L287" i="1" s="1"/>
  <c r="I287" i="1"/>
  <c r="J287" i="1"/>
  <c r="K287" i="1"/>
  <c r="H288" i="1"/>
  <c r="L288" i="1" s="1"/>
  <c r="I288" i="1"/>
  <c r="J288" i="1"/>
  <c r="K288" i="1"/>
  <c r="J289" i="1"/>
  <c r="K289" i="1"/>
  <c r="J290" i="1"/>
  <c r="K290" i="1"/>
  <c r="J291" i="1"/>
  <c r="K291" i="1"/>
  <c r="J292" i="1"/>
  <c r="K292" i="1"/>
  <c r="H293" i="1"/>
  <c r="L293" i="1" s="1"/>
  <c r="J293" i="1"/>
  <c r="K293" i="1"/>
  <c r="J294" i="1"/>
  <c r="K294" i="1"/>
  <c r="J295" i="1"/>
  <c r="K295" i="1"/>
  <c r="J296" i="1"/>
  <c r="K296" i="1"/>
  <c r="J297" i="1"/>
  <c r="K297" i="1"/>
  <c r="J298" i="1"/>
  <c r="H299" i="1"/>
  <c r="L299" i="1" s="1"/>
  <c r="I299" i="1"/>
  <c r="J299" i="1"/>
  <c r="K299" i="1"/>
  <c r="H300" i="1"/>
  <c r="L300" i="1" s="1"/>
  <c r="I300" i="1"/>
  <c r="J300" i="1"/>
  <c r="K300" i="1"/>
  <c r="H301" i="1"/>
  <c r="L301" i="1" s="1"/>
  <c r="I301" i="1"/>
  <c r="J301" i="1"/>
  <c r="K301" i="1"/>
  <c r="J302" i="1"/>
  <c r="K302" i="1"/>
  <c r="H303" i="1"/>
  <c r="L303" i="1" s="1"/>
  <c r="I303" i="1"/>
  <c r="J303" i="1"/>
  <c r="K303" i="1"/>
  <c r="J304" i="1"/>
  <c r="K304" i="1"/>
  <c r="J305" i="1"/>
  <c r="K305" i="1"/>
  <c r="J306" i="1"/>
  <c r="K306" i="1"/>
  <c r="I307" i="1"/>
  <c r="J307" i="1"/>
  <c r="K307" i="1"/>
  <c r="H308" i="1"/>
  <c r="L308" i="1" s="1"/>
  <c r="J308" i="1"/>
  <c r="K308" i="1"/>
  <c r="J309" i="1"/>
  <c r="K309" i="1"/>
  <c r="J310" i="1"/>
  <c r="K310" i="1"/>
  <c r="H311" i="1"/>
  <c r="L311" i="1" s="1"/>
  <c r="I311" i="1"/>
  <c r="J311" i="1"/>
  <c r="K311" i="1"/>
  <c r="H312" i="1"/>
  <c r="L312" i="1" s="1"/>
  <c r="I312" i="1"/>
  <c r="J312" i="1"/>
  <c r="K312" i="1"/>
  <c r="J313" i="1"/>
  <c r="K313" i="1"/>
  <c r="J314" i="1"/>
  <c r="I315" i="1"/>
  <c r="J315" i="1"/>
  <c r="K315" i="1"/>
  <c r="H316" i="1"/>
  <c r="I316" i="1"/>
  <c r="J316" i="1"/>
  <c r="K316" i="1"/>
  <c r="H317" i="1"/>
  <c r="L317" i="1" s="1"/>
  <c r="I317" i="1"/>
  <c r="J317" i="1"/>
  <c r="K317" i="1"/>
  <c r="J318" i="1"/>
  <c r="K318" i="1"/>
  <c r="J319" i="1"/>
  <c r="K319" i="1"/>
  <c r="J320" i="1"/>
  <c r="K320" i="1"/>
  <c r="J321" i="1"/>
  <c r="K321" i="1"/>
  <c r="J322" i="1"/>
  <c r="K322" i="1"/>
  <c r="J323" i="1"/>
  <c r="K323" i="1"/>
  <c r="J324" i="1"/>
  <c r="K324" i="1"/>
  <c r="H325" i="1"/>
  <c r="L325" i="1" s="1"/>
  <c r="I325" i="1"/>
  <c r="J325" i="1"/>
  <c r="K325" i="1"/>
  <c r="H326" i="1"/>
  <c r="L326" i="1" s="1"/>
  <c r="I326" i="1"/>
  <c r="J326" i="1"/>
  <c r="K326" i="1"/>
  <c r="H327" i="1"/>
  <c r="I327" i="1"/>
  <c r="J327" i="1"/>
  <c r="K327" i="1"/>
  <c r="H328" i="1"/>
  <c r="L328" i="1" s="1"/>
  <c r="I328" i="1"/>
  <c r="J328" i="1"/>
  <c r="K328" i="1"/>
  <c r="J329" i="1"/>
  <c r="K329" i="1"/>
  <c r="J330" i="1"/>
  <c r="H331" i="1"/>
  <c r="L331" i="1" s="1"/>
  <c r="J331" i="1"/>
  <c r="K331" i="1"/>
  <c r="J332" i="1"/>
  <c r="K332" i="1"/>
  <c r="J333" i="1"/>
  <c r="K333" i="1"/>
  <c r="J334" i="1"/>
  <c r="K334" i="1"/>
  <c r="J335" i="1"/>
  <c r="K335" i="1"/>
  <c r="J336" i="1"/>
  <c r="K336" i="1"/>
  <c r="J337" i="1"/>
  <c r="K337" i="1"/>
  <c r="J338" i="1"/>
  <c r="K338" i="1"/>
  <c r="H339" i="1"/>
  <c r="L339" i="1" s="1"/>
  <c r="J339" i="1"/>
  <c r="K339" i="1"/>
  <c r="H340" i="1"/>
  <c r="L340" i="1" s="1"/>
  <c r="I340" i="1"/>
  <c r="J340" i="1"/>
  <c r="K340" i="1"/>
  <c r="H341" i="1"/>
  <c r="L341" i="1" s="1"/>
  <c r="I341" i="1"/>
  <c r="J341" i="1"/>
  <c r="K341" i="1"/>
  <c r="H342" i="1"/>
  <c r="L342" i="1" s="1"/>
  <c r="I342" i="1"/>
  <c r="J342" i="1"/>
  <c r="K342" i="1"/>
  <c r="H343" i="1"/>
  <c r="L343" i="1" s="1"/>
  <c r="I343" i="1"/>
  <c r="J343" i="1"/>
  <c r="K343" i="1"/>
  <c r="H344" i="1"/>
  <c r="L344" i="1" s="1"/>
  <c r="J344" i="1"/>
  <c r="K344" i="1"/>
  <c r="J345" i="1"/>
  <c r="K345" i="1"/>
  <c r="J346" i="1"/>
  <c r="J347" i="1"/>
  <c r="K347" i="1"/>
  <c r="J348" i="1"/>
  <c r="K348" i="1"/>
  <c r="J349" i="1"/>
  <c r="K349" i="1"/>
  <c r="H350" i="1"/>
  <c r="L350" i="1" s="1"/>
  <c r="I350" i="1"/>
  <c r="J350" i="1"/>
  <c r="K350" i="1"/>
  <c r="J351" i="1"/>
  <c r="K351" i="1"/>
  <c r="J352" i="1"/>
  <c r="K352" i="1"/>
  <c r="J353" i="1"/>
  <c r="K353" i="1"/>
  <c r="J354" i="1"/>
  <c r="K354" i="1"/>
  <c r="H355" i="1"/>
  <c r="L355" i="1" s="1"/>
  <c r="I355" i="1"/>
  <c r="J355" i="1"/>
  <c r="K355" i="1"/>
  <c r="H356" i="1"/>
  <c r="I356" i="1"/>
  <c r="J356" i="1"/>
  <c r="K356" i="1"/>
  <c r="H357" i="1"/>
  <c r="L357" i="1" s="1"/>
  <c r="I357" i="1"/>
  <c r="J357" i="1"/>
  <c r="K357" i="1"/>
  <c r="H358" i="1"/>
  <c r="L358" i="1" s="1"/>
  <c r="I358" i="1"/>
  <c r="J358" i="1"/>
  <c r="K358" i="1"/>
  <c r="J359" i="1"/>
  <c r="K359" i="1"/>
  <c r="J360" i="1"/>
  <c r="K360" i="1"/>
  <c r="J361" i="1"/>
  <c r="K361" i="1"/>
  <c r="J362" i="1"/>
  <c r="H363" i="1"/>
  <c r="L363" i="1" s="1"/>
  <c r="I363" i="1"/>
  <c r="J363" i="1"/>
  <c r="K363" i="1"/>
  <c r="J364" i="1"/>
  <c r="K364" i="1"/>
  <c r="J365" i="1"/>
  <c r="K365" i="1"/>
  <c r="J366" i="1"/>
  <c r="K366" i="1"/>
  <c r="H367" i="1"/>
  <c r="L367" i="1" s="1"/>
  <c r="J367" i="1"/>
  <c r="K367" i="1"/>
  <c r="H368" i="1"/>
  <c r="L368" i="1" s="1"/>
  <c r="I368" i="1"/>
  <c r="J368" i="1"/>
  <c r="K368" i="1"/>
  <c r="J369" i="1"/>
  <c r="K369" i="1"/>
  <c r="J370" i="1"/>
  <c r="K370" i="1"/>
  <c r="H371" i="1"/>
  <c r="L371" i="1" s="1"/>
  <c r="I371" i="1"/>
  <c r="J371" i="1"/>
  <c r="K371" i="1"/>
  <c r="H372" i="1"/>
  <c r="L372" i="1" s="1"/>
  <c r="I372" i="1"/>
  <c r="J372" i="1"/>
  <c r="K372" i="1"/>
  <c r="J373" i="1"/>
  <c r="K373" i="1"/>
  <c r="J374" i="1"/>
  <c r="K374" i="1"/>
  <c r="J375" i="1"/>
  <c r="K375" i="1"/>
  <c r="H376" i="1"/>
  <c r="L376" i="1" s="1"/>
  <c r="I376" i="1"/>
  <c r="J376" i="1"/>
  <c r="K376" i="1"/>
  <c r="J377" i="1"/>
  <c r="K377" i="1"/>
  <c r="J378" i="1"/>
  <c r="J379" i="1"/>
  <c r="K379" i="1"/>
  <c r="J380" i="1"/>
  <c r="K380" i="1"/>
  <c r="H381" i="1"/>
  <c r="L381" i="1" s="1"/>
  <c r="I381" i="1"/>
  <c r="J381" i="1"/>
  <c r="K381" i="1"/>
  <c r="H382" i="1"/>
  <c r="L382" i="1" s="1"/>
  <c r="I382" i="1"/>
  <c r="J382" i="1"/>
  <c r="K382" i="1"/>
  <c r="H383" i="1"/>
  <c r="L383" i="1" s="1"/>
  <c r="I383" i="1"/>
  <c r="J383" i="1"/>
  <c r="K383" i="1"/>
  <c r="H384" i="1"/>
  <c r="L384" i="1" s="1"/>
  <c r="I384" i="1"/>
  <c r="J384" i="1"/>
  <c r="K384" i="1"/>
  <c r="J385" i="1"/>
  <c r="K385" i="1"/>
  <c r="J386" i="1"/>
  <c r="K386" i="1"/>
  <c r="J387" i="1"/>
  <c r="K387" i="1"/>
  <c r="J388" i="1"/>
  <c r="K388" i="1"/>
  <c r="H389" i="1"/>
  <c r="L389" i="1" s="1"/>
  <c r="I389" i="1"/>
  <c r="J389" i="1"/>
  <c r="K389" i="1"/>
  <c r="H390" i="1"/>
  <c r="L390" i="1" s="1"/>
  <c r="I390" i="1"/>
  <c r="J390" i="1"/>
  <c r="K390" i="1"/>
  <c r="J391" i="1"/>
  <c r="K391" i="1"/>
  <c r="J392" i="1"/>
  <c r="K392" i="1"/>
  <c r="J393" i="1"/>
  <c r="K393" i="1"/>
  <c r="J394" i="1"/>
  <c r="H395" i="1"/>
  <c r="L395" i="1" s="1"/>
  <c r="I395" i="1"/>
  <c r="J395" i="1"/>
  <c r="K395" i="1"/>
  <c r="H396" i="1"/>
  <c r="L396" i="1" s="1"/>
  <c r="I396" i="1"/>
  <c r="J396" i="1"/>
  <c r="K396" i="1"/>
  <c r="H397" i="1"/>
  <c r="L397" i="1" s="1"/>
  <c r="I397" i="1"/>
  <c r="J397" i="1"/>
  <c r="K397" i="1"/>
  <c r="H398" i="1"/>
  <c r="L398" i="1" s="1"/>
  <c r="I398" i="1"/>
  <c r="J398" i="1"/>
  <c r="K398" i="1"/>
  <c r="H399" i="1"/>
  <c r="L399" i="1" s="1"/>
  <c r="I399" i="1"/>
  <c r="J399" i="1"/>
  <c r="K399" i="1"/>
  <c r="J400" i="1"/>
  <c r="K400" i="1"/>
  <c r="J401" i="1"/>
  <c r="K401" i="1"/>
  <c r="J402" i="1"/>
  <c r="H403" i="1"/>
  <c r="L403" i="1" s="1"/>
  <c r="I403" i="1"/>
  <c r="J403" i="1"/>
  <c r="K403" i="1"/>
  <c r="H404" i="1"/>
  <c r="L404" i="1" s="1"/>
  <c r="J404" i="1"/>
  <c r="K404" i="1"/>
  <c r="J405" i="1"/>
  <c r="K405" i="1"/>
  <c r="J406" i="1"/>
  <c r="K406" i="1"/>
  <c r="J407" i="1"/>
  <c r="K407" i="1"/>
  <c r="I408" i="1"/>
  <c r="J408" i="1"/>
  <c r="K408" i="1"/>
  <c r="J409" i="1"/>
  <c r="K409" i="1"/>
  <c r="J410" i="1"/>
  <c r="H411" i="1"/>
  <c r="L411" i="1" s="1"/>
  <c r="I411" i="1"/>
  <c r="J411" i="1"/>
  <c r="K411" i="1"/>
  <c r="H412" i="1"/>
  <c r="I412" i="1"/>
  <c r="J412" i="1"/>
  <c r="K412" i="1"/>
  <c r="H413" i="1"/>
  <c r="L413" i="1" s="1"/>
  <c r="I413" i="1"/>
  <c r="J413" i="1"/>
  <c r="K413" i="1"/>
  <c r="J414" i="1"/>
  <c r="K414" i="1"/>
  <c r="H415" i="1"/>
  <c r="L415" i="1" s="1"/>
  <c r="J415" i="1"/>
  <c r="K415" i="1"/>
  <c r="H416" i="1"/>
  <c r="L416" i="1" s="1"/>
  <c r="I416" i="1"/>
  <c r="J416" i="1"/>
  <c r="K416" i="1"/>
  <c r="J417" i="1"/>
  <c r="K417" i="1"/>
  <c r="J418" i="1"/>
  <c r="J419" i="1"/>
  <c r="K419" i="1"/>
  <c r="J420" i="1"/>
  <c r="K420" i="1"/>
  <c r="I421" i="1"/>
  <c r="J421" i="1"/>
  <c r="K421" i="1"/>
  <c r="J422" i="1"/>
  <c r="K422" i="1"/>
  <c r="I423" i="1"/>
  <c r="J423" i="1"/>
  <c r="K423" i="1"/>
  <c r="H424" i="1"/>
  <c r="L424" i="1" s="1"/>
  <c r="I424" i="1"/>
  <c r="J424" i="1"/>
  <c r="K424" i="1"/>
  <c r="J425" i="1"/>
  <c r="K425" i="1"/>
  <c r="J426" i="1"/>
  <c r="I427" i="1"/>
  <c r="J427" i="1"/>
  <c r="K427" i="1"/>
  <c r="J428" i="1"/>
  <c r="K428" i="1"/>
  <c r="H429" i="1"/>
  <c r="L429" i="1" s="1"/>
  <c r="I429" i="1"/>
  <c r="J429" i="1"/>
  <c r="K429" i="1"/>
  <c r="H430" i="1"/>
  <c r="I430" i="1"/>
  <c r="J430" i="1"/>
  <c r="K430" i="1"/>
  <c r="J431" i="1"/>
  <c r="K431" i="1"/>
  <c r="J432" i="1"/>
  <c r="K432" i="1"/>
  <c r="J433" i="1"/>
  <c r="K433" i="1"/>
  <c r="J434" i="1"/>
  <c r="J435" i="1"/>
  <c r="K435" i="1"/>
  <c r="J436" i="1"/>
  <c r="K436" i="1"/>
  <c r="H437" i="1"/>
  <c r="L437" i="1" s="1"/>
  <c r="I437" i="1"/>
  <c r="J437" i="1"/>
  <c r="K437" i="1"/>
  <c r="H438" i="1"/>
  <c r="I438" i="1"/>
  <c r="J438" i="1"/>
  <c r="K438"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I129" i="1"/>
  <c r="AI130" i="1"/>
  <c r="AI131" i="1"/>
  <c r="AI132" i="1"/>
  <c r="AI133" i="1"/>
  <c r="AI134" i="1"/>
  <c r="AI135" i="1"/>
  <c r="AI136" i="1"/>
  <c r="AI137" i="1"/>
  <c r="AI138" i="1"/>
  <c r="AI139" i="1"/>
  <c r="AI140" i="1"/>
  <c r="AI141" i="1"/>
  <c r="AI142" i="1"/>
  <c r="AI143" i="1"/>
  <c r="AI144" i="1"/>
  <c r="AI145" i="1"/>
  <c r="AI146" i="1"/>
  <c r="AI147" i="1"/>
  <c r="AI148" i="1"/>
  <c r="AI149" i="1"/>
  <c r="AI150" i="1"/>
  <c r="AI151" i="1"/>
  <c r="AI152" i="1"/>
  <c r="AI153" i="1"/>
  <c r="AI154" i="1"/>
  <c r="AI155" i="1"/>
  <c r="AI156" i="1"/>
  <c r="AI157" i="1"/>
  <c r="AI158" i="1"/>
  <c r="AI159" i="1"/>
  <c r="AI160" i="1"/>
  <c r="AI161" i="1"/>
  <c r="AI162" i="1"/>
  <c r="AI163" i="1"/>
  <c r="AI164" i="1"/>
  <c r="AI165" i="1"/>
  <c r="AI166" i="1"/>
  <c r="AI167" i="1"/>
  <c r="AI168" i="1"/>
  <c r="AI169" i="1"/>
  <c r="AI170" i="1"/>
  <c r="AI171" i="1"/>
  <c r="AI172" i="1"/>
  <c r="AI173" i="1"/>
  <c r="AI174" i="1"/>
  <c r="AI175" i="1"/>
  <c r="AI176" i="1"/>
  <c r="AI177" i="1"/>
  <c r="AI178" i="1"/>
  <c r="AI179" i="1"/>
  <c r="AI180" i="1"/>
  <c r="AI181" i="1"/>
  <c r="AI182" i="1"/>
  <c r="AI183" i="1"/>
  <c r="AI184" i="1"/>
  <c r="AI185" i="1"/>
  <c r="AI187" i="1"/>
  <c r="AI188" i="1"/>
  <c r="AI189" i="1"/>
  <c r="AI190" i="1"/>
  <c r="AI193" i="1"/>
  <c r="AI194" i="1"/>
  <c r="AI195" i="1"/>
  <c r="AI196" i="1"/>
  <c r="AI197" i="1"/>
  <c r="AI198" i="1"/>
  <c r="AI200" i="1"/>
  <c r="AI201" i="1"/>
  <c r="AI202" i="1"/>
  <c r="AI203" i="1"/>
  <c r="AI204" i="1"/>
  <c r="AI205" i="1"/>
  <c r="AI206" i="1"/>
  <c r="AI207" i="1"/>
  <c r="AI208" i="1"/>
  <c r="AI209" i="1"/>
  <c r="AI210" i="1"/>
  <c r="AI212" i="1"/>
  <c r="AI213" i="1"/>
  <c r="AI214" i="1"/>
  <c r="AI215" i="1"/>
  <c r="AI216" i="1"/>
  <c r="AI217" i="1"/>
  <c r="AI218" i="1"/>
  <c r="AI219" i="1"/>
  <c r="AI220" i="1"/>
  <c r="AI221" i="1"/>
  <c r="AI222" i="1"/>
  <c r="AI223" i="1"/>
  <c r="AI224" i="1"/>
  <c r="AI225" i="1"/>
  <c r="AI226" i="1"/>
  <c r="AI227" i="1"/>
  <c r="AI228" i="1"/>
  <c r="AI229" i="1"/>
  <c r="AI230" i="1"/>
  <c r="AI231" i="1"/>
  <c r="AI232" i="1"/>
  <c r="AI233" i="1"/>
  <c r="AI234" i="1"/>
  <c r="AI235" i="1"/>
  <c r="AI236" i="1"/>
  <c r="AI237" i="1"/>
  <c r="AI238" i="1"/>
  <c r="AI239" i="1"/>
  <c r="AI240" i="1"/>
  <c r="AI241" i="1"/>
  <c r="AI242" i="1"/>
  <c r="AI243" i="1"/>
  <c r="AI244" i="1"/>
  <c r="AI245" i="1"/>
  <c r="AI246" i="1"/>
  <c r="AI247" i="1"/>
  <c r="AI248" i="1"/>
  <c r="AI249" i="1"/>
  <c r="AI250" i="1"/>
  <c r="AI251" i="1"/>
  <c r="AI252" i="1"/>
  <c r="AI253" i="1"/>
  <c r="AI254" i="1"/>
  <c r="AI255" i="1"/>
  <c r="AI256" i="1"/>
  <c r="AI257" i="1"/>
  <c r="AI258" i="1"/>
  <c r="AI259" i="1"/>
  <c r="AI260" i="1"/>
  <c r="AI261" i="1"/>
  <c r="AI262" i="1"/>
  <c r="AI263" i="1"/>
  <c r="AI264" i="1"/>
  <c r="AI265" i="1"/>
  <c r="AI266" i="1"/>
  <c r="AI267" i="1"/>
  <c r="AI268" i="1"/>
  <c r="AI269" i="1"/>
  <c r="AI270" i="1"/>
  <c r="AI271" i="1"/>
  <c r="AI272" i="1"/>
  <c r="AI273" i="1"/>
  <c r="AI274" i="1"/>
  <c r="AI275" i="1"/>
  <c r="AI276" i="1"/>
  <c r="AI277" i="1"/>
  <c r="AI278" i="1"/>
  <c r="AI279" i="1"/>
  <c r="AI280" i="1"/>
  <c r="AI281" i="1"/>
  <c r="AI282" i="1"/>
  <c r="AI283" i="1"/>
  <c r="AI284" i="1"/>
  <c r="AI285" i="1"/>
  <c r="AI286" i="1"/>
  <c r="AI287" i="1"/>
  <c r="AI288" i="1"/>
  <c r="AI289" i="1"/>
  <c r="AI290" i="1"/>
  <c r="AI291" i="1"/>
  <c r="AI292" i="1"/>
  <c r="AI293" i="1"/>
  <c r="AI294" i="1"/>
  <c r="AI295" i="1"/>
  <c r="AI296" i="1"/>
  <c r="AI297" i="1"/>
  <c r="AI298" i="1"/>
  <c r="AI299" i="1"/>
  <c r="AI300" i="1"/>
  <c r="AI301" i="1"/>
  <c r="AI302" i="1"/>
  <c r="AI303" i="1"/>
  <c r="AI304" i="1"/>
  <c r="AI305" i="1"/>
  <c r="AI306" i="1"/>
  <c r="AI307" i="1"/>
  <c r="AI308" i="1"/>
  <c r="AI309" i="1"/>
  <c r="AI310" i="1"/>
  <c r="AI311" i="1"/>
  <c r="AI312" i="1"/>
  <c r="AI313" i="1"/>
  <c r="AI314" i="1"/>
  <c r="AI315" i="1"/>
  <c r="AI316" i="1"/>
  <c r="AI317" i="1"/>
  <c r="AI318" i="1"/>
  <c r="AI319" i="1"/>
  <c r="AI320" i="1"/>
  <c r="AI321" i="1"/>
  <c r="AI322" i="1"/>
  <c r="AI323" i="1"/>
  <c r="AI324" i="1"/>
  <c r="AI325" i="1"/>
  <c r="AI326" i="1"/>
  <c r="AI327" i="1"/>
  <c r="AI328" i="1"/>
  <c r="AI329" i="1"/>
  <c r="AI330" i="1"/>
  <c r="AI331" i="1"/>
  <c r="AI332" i="1"/>
  <c r="AI333" i="1"/>
  <c r="AI334" i="1"/>
  <c r="AI335" i="1"/>
  <c r="AI336" i="1"/>
  <c r="AI337" i="1"/>
  <c r="AI338" i="1"/>
  <c r="AI339" i="1"/>
  <c r="AI340" i="1"/>
  <c r="AI341" i="1"/>
  <c r="AI342" i="1"/>
  <c r="AI343" i="1"/>
  <c r="AI344" i="1"/>
  <c r="AI345" i="1"/>
  <c r="AI346" i="1"/>
  <c r="AI347" i="1"/>
  <c r="AI348" i="1"/>
  <c r="AI349" i="1"/>
  <c r="AI350" i="1"/>
  <c r="AI351" i="1"/>
  <c r="AI352" i="1"/>
  <c r="AI353" i="1"/>
  <c r="AI354" i="1"/>
  <c r="AI355" i="1"/>
  <c r="AI356" i="1"/>
  <c r="AI357" i="1"/>
  <c r="AI358" i="1"/>
  <c r="AI359" i="1"/>
  <c r="AI360" i="1"/>
  <c r="AI361" i="1"/>
  <c r="AI362" i="1"/>
  <c r="AI363" i="1"/>
  <c r="AI364" i="1"/>
  <c r="AI365" i="1"/>
  <c r="AI366" i="1"/>
  <c r="AI367" i="1"/>
  <c r="AI368" i="1"/>
  <c r="AI369" i="1"/>
  <c r="AI370" i="1"/>
  <c r="AI371" i="1"/>
  <c r="AI372" i="1"/>
  <c r="AI373" i="1"/>
  <c r="AI374" i="1"/>
  <c r="AI375" i="1"/>
  <c r="AI376" i="1"/>
  <c r="AI377" i="1"/>
  <c r="AI378" i="1"/>
  <c r="AI379" i="1"/>
  <c r="AI380" i="1"/>
  <c r="AI381" i="1"/>
  <c r="AI382" i="1"/>
  <c r="AI383" i="1"/>
  <c r="AI384" i="1"/>
  <c r="AI385" i="1"/>
  <c r="AI386" i="1"/>
  <c r="AI387" i="1"/>
  <c r="AI388" i="1"/>
  <c r="AI389" i="1"/>
  <c r="AI390" i="1"/>
  <c r="AI391" i="1"/>
  <c r="AI392" i="1"/>
  <c r="AI393" i="1"/>
  <c r="AI394" i="1"/>
  <c r="AI395" i="1"/>
  <c r="AI396" i="1"/>
  <c r="AI397" i="1"/>
  <c r="AI398" i="1"/>
  <c r="AI399" i="1"/>
  <c r="AI400" i="1"/>
  <c r="AI401" i="1"/>
  <c r="AI402" i="1"/>
  <c r="AI403" i="1"/>
  <c r="AI404" i="1"/>
  <c r="AI405" i="1"/>
  <c r="AI406" i="1"/>
  <c r="AI407" i="1"/>
  <c r="AI408" i="1"/>
  <c r="AI409" i="1"/>
  <c r="AI410" i="1"/>
  <c r="AI411" i="1"/>
  <c r="AI412" i="1"/>
  <c r="AI413" i="1"/>
  <c r="AI414" i="1"/>
  <c r="AI415" i="1"/>
  <c r="AI416" i="1"/>
  <c r="AI417" i="1"/>
  <c r="AI418" i="1"/>
  <c r="AI419" i="1"/>
  <c r="AI420" i="1"/>
  <c r="AI421" i="1"/>
  <c r="AI422" i="1"/>
  <c r="AI423" i="1"/>
  <c r="AI424" i="1"/>
  <c r="AI425" i="1"/>
  <c r="AI426" i="1"/>
  <c r="AI427" i="1"/>
  <c r="AI428" i="1"/>
  <c r="AI429" i="1"/>
  <c r="AI430" i="1"/>
  <c r="AI432" i="1"/>
  <c r="AI433" i="1"/>
  <c r="AI434" i="1"/>
  <c r="AI435" i="1"/>
  <c r="AI436" i="1"/>
  <c r="AI437" i="1"/>
  <c r="AI438" i="1"/>
  <c r="AI25" i="1"/>
  <c r="AI49" i="1"/>
  <c r="R55" i="1"/>
  <c r="S55" i="1"/>
  <c r="U55" i="1"/>
  <c r="R56" i="1"/>
  <c r="S56" i="1"/>
  <c r="U56" i="1"/>
  <c r="R57" i="1"/>
  <c r="S57" i="1"/>
  <c r="U57" i="1"/>
  <c r="R58" i="1"/>
  <c r="S58" i="1"/>
  <c r="U58" i="1"/>
  <c r="R59" i="1"/>
  <c r="S59" i="1"/>
  <c r="U59" i="1"/>
  <c r="R60" i="1"/>
  <c r="S60" i="1"/>
  <c r="U60" i="1"/>
  <c r="R61" i="1"/>
  <c r="S61" i="1"/>
  <c r="U61" i="1"/>
  <c r="R62" i="1"/>
  <c r="S62" i="1"/>
  <c r="U62" i="1"/>
  <c r="R63" i="1"/>
  <c r="S63" i="1"/>
  <c r="U63" i="1"/>
  <c r="R64" i="1"/>
  <c r="S64" i="1"/>
  <c r="U64" i="1"/>
  <c r="R65" i="1"/>
  <c r="S65" i="1"/>
  <c r="U65" i="1"/>
  <c r="R66" i="1"/>
  <c r="S66" i="1"/>
  <c r="U66" i="1"/>
  <c r="R67" i="1"/>
  <c r="S67" i="1"/>
  <c r="U67" i="1"/>
  <c r="R68" i="1"/>
  <c r="S68" i="1"/>
  <c r="U68" i="1"/>
  <c r="R69" i="1"/>
  <c r="S69" i="1"/>
  <c r="U69" i="1"/>
  <c r="R70" i="1"/>
  <c r="S70" i="1"/>
  <c r="U70" i="1"/>
  <c r="R71" i="1"/>
  <c r="S71" i="1"/>
  <c r="U71" i="1"/>
  <c r="R72" i="1"/>
  <c r="S72" i="1"/>
  <c r="U72" i="1"/>
  <c r="R73" i="1"/>
  <c r="S73" i="1"/>
  <c r="U73" i="1"/>
  <c r="R74" i="1"/>
  <c r="S74" i="1"/>
  <c r="U74" i="1"/>
  <c r="R75" i="1"/>
  <c r="S75" i="1"/>
  <c r="U75" i="1"/>
  <c r="R76" i="1"/>
  <c r="S76" i="1"/>
  <c r="U76" i="1"/>
  <c r="R77" i="1"/>
  <c r="S77" i="1"/>
  <c r="U77" i="1"/>
  <c r="R78" i="1"/>
  <c r="S78" i="1"/>
  <c r="U78" i="1"/>
  <c r="R79" i="1"/>
  <c r="S79" i="1"/>
  <c r="U79" i="1"/>
  <c r="R80" i="1"/>
  <c r="S80" i="1"/>
  <c r="U80" i="1"/>
  <c r="R81" i="1"/>
  <c r="S81" i="1"/>
  <c r="U81" i="1"/>
  <c r="R82" i="1"/>
  <c r="S82" i="1"/>
  <c r="U82" i="1"/>
  <c r="R83" i="1"/>
  <c r="S83" i="1"/>
  <c r="U83" i="1"/>
  <c r="R84" i="1"/>
  <c r="S84" i="1"/>
  <c r="U84" i="1"/>
  <c r="R85" i="1"/>
  <c r="S85" i="1"/>
  <c r="U85" i="1"/>
  <c r="R86" i="1"/>
  <c r="S86" i="1"/>
  <c r="U86" i="1"/>
  <c r="R87" i="1"/>
  <c r="S87" i="1"/>
  <c r="U87" i="1"/>
  <c r="R88" i="1"/>
  <c r="S88" i="1"/>
  <c r="U88" i="1"/>
  <c r="R89" i="1"/>
  <c r="S89" i="1"/>
  <c r="U89" i="1"/>
  <c r="R90" i="1"/>
  <c r="S90" i="1"/>
  <c r="U90" i="1"/>
  <c r="R91" i="1"/>
  <c r="S91" i="1"/>
  <c r="U91" i="1"/>
  <c r="R92" i="1"/>
  <c r="S92" i="1"/>
  <c r="U92" i="1"/>
  <c r="R93" i="1"/>
  <c r="S93" i="1"/>
  <c r="U93" i="1"/>
  <c r="R94" i="1"/>
  <c r="S94" i="1"/>
  <c r="U94" i="1"/>
  <c r="R95" i="1"/>
  <c r="S95" i="1"/>
  <c r="U95" i="1"/>
  <c r="R96" i="1"/>
  <c r="S96" i="1"/>
  <c r="U96" i="1"/>
  <c r="R97" i="1"/>
  <c r="S97" i="1"/>
  <c r="U97" i="1"/>
  <c r="R98" i="1"/>
  <c r="S98" i="1"/>
  <c r="U98" i="1"/>
  <c r="R99" i="1"/>
  <c r="S99" i="1"/>
  <c r="U99" i="1"/>
  <c r="R100" i="1"/>
  <c r="S100" i="1"/>
  <c r="U100" i="1"/>
  <c r="R101" i="1"/>
  <c r="S101" i="1"/>
  <c r="U101" i="1"/>
  <c r="R102" i="1"/>
  <c r="S102" i="1"/>
  <c r="U102" i="1"/>
  <c r="R103" i="1"/>
  <c r="S103" i="1"/>
  <c r="U103" i="1"/>
  <c r="R104" i="1"/>
  <c r="S104" i="1"/>
  <c r="U104" i="1"/>
  <c r="R105" i="1"/>
  <c r="S105" i="1"/>
  <c r="U105" i="1"/>
  <c r="R106" i="1"/>
  <c r="S106" i="1"/>
  <c r="U106" i="1"/>
  <c r="R107" i="1"/>
  <c r="S107" i="1"/>
  <c r="U107" i="1"/>
  <c r="R108" i="1"/>
  <c r="S108" i="1"/>
  <c r="U108" i="1"/>
  <c r="R109" i="1"/>
  <c r="S109" i="1"/>
  <c r="U109" i="1"/>
  <c r="R110" i="1"/>
  <c r="S110" i="1"/>
  <c r="U110" i="1"/>
  <c r="R111" i="1"/>
  <c r="S111" i="1"/>
  <c r="U111" i="1"/>
  <c r="R112" i="1"/>
  <c r="S112" i="1"/>
  <c r="U112" i="1"/>
  <c r="R113" i="1"/>
  <c r="S113" i="1"/>
  <c r="U113" i="1"/>
  <c r="R114" i="1"/>
  <c r="S114" i="1"/>
  <c r="U114" i="1"/>
  <c r="R115" i="1"/>
  <c r="S115" i="1"/>
  <c r="U115" i="1"/>
  <c r="R116" i="1"/>
  <c r="S116" i="1"/>
  <c r="U116" i="1"/>
  <c r="R117" i="1"/>
  <c r="S117" i="1"/>
  <c r="U117" i="1"/>
  <c r="R118" i="1"/>
  <c r="S118" i="1"/>
  <c r="U118" i="1"/>
  <c r="R119" i="1"/>
  <c r="S119" i="1"/>
  <c r="U119" i="1"/>
  <c r="R120" i="1"/>
  <c r="S120" i="1"/>
  <c r="U120" i="1"/>
  <c r="R121" i="1"/>
  <c r="S121" i="1"/>
  <c r="U121" i="1"/>
  <c r="R122" i="1"/>
  <c r="S122" i="1"/>
  <c r="U122" i="1"/>
  <c r="R123" i="1"/>
  <c r="S123" i="1"/>
  <c r="U123" i="1"/>
  <c r="R124" i="1"/>
  <c r="S124" i="1"/>
  <c r="U124" i="1"/>
  <c r="R125" i="1"/>
  <c r="S125" i="1"/>
  <c r="U125" i="1"/>
  <c r="R126" i="1"/>
  <c r="S126" i="1"/>
  <c r="U126" i="1"/>
  <c r="R127" i="1"/>
  <c r="S127" i="1"/>
  <c r="U127" i="1"/>
  <c r="R128" i="1"/>
  <c r="S128" i="1"/>
  <c r="U128" i="1"/>
  <c r="R129" i="1"/>
  <c r="S129" i="1"/>
  <c r="U129" i="1"/>
  <c r="R130" i="1"/>
  <c r="S130" i="1"/>
  <c r="U130" i="1"/>
  <c r="R131" i="1"/>
  <c r="S131" i="1"/>
  <c r="U131" i="1"/>
  <c r="R132" i="1"/>
  <c r="S132" i="1"/>
  <c r="U132" i="1"/>
  <c r="R133" i="1"/>
  <c r="S133" i="1"/>
  <c r="U133" i="1"/>
  <c r="R134" i="1"/>
  <c r="S134" i="1"/>
  <c r="U134" i="1"/>
  <c r="R135" i="1"/>
  <c r="S135" i="1"/>
  <c r="U135" i="1"/>
  <c r="R136" i="1"/>
  <c r="S136" i="1"/>
  <c r="U136" i="1"/>
  <c r="R137" i="1"/>
  <c r="S137" i="1"/>
  <c r="U137" i="1"/>
  <c r="R138" i="1"/>
  <c r="S138" i="1"/>
  <c r="U138" i="1"/>
  <c r="R139" i="1"/>
  <c r="S139" i="1"/>
  <c r="U139" i="1"/>
  <c r="R140" i="1"/>
  <c r="S140" i="1"/>
  <c r="U140" i="1"/>
  <c r="R141" i="1"/>
  <c r="S141" i="1"/>
  <c r="U141" i="1"/>
  <c r="R142" i="1"/>
  <c r="S142" i="1"/>
  <c r="U142" i="1"/>
  <c r="R143" i="1"/>
  <c r="S143" i="1"/>
  <c r="U143" i="1"/>
  <c r="R144" i="1"/>
  <c r="S144" i="1"/>
  <c r="U144" i="1"/>
  <c r="R145" i="1"/>
  <c r="S145" i="1"/>
  <c r="U145" i="1"/>
  <c r="R146" i="1"/>
  <c r="S146" i="1"/>
  <c r="U146" i="1"/>
  <c r="R147" i="1"/>
  <c r="S147" i="1"/>
  <c r="U147" i="1"/>
  <c r="R148" i="1"/>
  <c r="S148" i="1"/>
  <c r="U148" i="1"/>
  <c r="R149" i="1"/>
  <c r="S149" i="1"/>
  <c r="U149" i="1"/>
  <c r="R150" i="1"/>
  <c r="S150" i="1"/>
  <c r="U150" i="1"/>
  <c r="R151" i="1"/>
  <c r="S151" i="1"/>
  <c r="U151" i="1"/>
  <c r="R152" i="1"/>
  <c r="S152" i="1"/>
  <c r="U152" i="1"/>
  <c r="R153" i="1"/>
  <c r="S153" i="1"/>
  <c r="U153" i="1"/>
  <c r="R154" i="1"/>
  <c r="S154" i="1"/>
  <c r="U154" i="1"/>
  <c r="R155" i="1"/>
  <c r="S155" i="1"/>
  <c r="U155" i="1"/>
  <c r="R156" i="1"/>
  <c r="S156" i="1"/>
  <c r="U156" i="1"/>
  <c r="R157" i="1"/>
  <c r="S157" i="1"/>
  <c r="U157" i="1"/>
  <c r="R158" i="1"/>
  <c r="S158" i="1"/>
  <c r="U158" i="1"/>
  <c r="R159" i="1"/>
  <c r="S159" i="1"/>
  <c r="U159" i="1"/>
  <c r="R160" i="1"/>
  <c r="S160" i="1"/>
  <c r="U160" i="1"/>
  <c r="R161" i="1"/>
  <c r="S161" i="1"/>
  <c r="U161" i="1"/>
  <c r="R162" i="1"/>
  <c r="S162" i="1"/>
  <c r="U162" i="1"/>
  <c r="R163" i="1"/>
  <c r="S163" i="1"/>
  <c r="U163" i="1"/>
  <c r="R164" i="1"/>
  <c r="S164" i="1"/>
  <c r="U164" i="1"/>
  <c r="R165" i="1"/>
  <c r="S165" i="1"/>
  <c r="U165" i="1"/>
  <c r="R166" i="1"/>
  <c r="S166" i="1"/>
  <c r="U166" i="1"/>
  <c r="R167" i="1"/>
  <c r="S167" i="1"/>
  <c r="U167" i="1"/>
  <c r="R168" i="1"/>
  <c r="S168" i="1"/>
  <c r="U168" i="1"/>
  <c r="R169" i="1"/>
  <c r="S169" i="1"/>
  <c r="U169" i="1"/>
  <c r="R170" i="1"/>
  <c r="S170" i="1"/>
  <c r="U170" i="1"/>
  <c r="R171" i="1"/>
  <c r="S171" i="1"/>
  <c r="U171" i="1"/>
  <c r="R172" i="1"/>
  <c r="S172" i="1"/>
  <c r="U172" i="1"/>
  <c r="R173" i="1"/>
  <c r="S173" i="1"/>
  <c r="U173" i="1"/>
  <c r="R174" i="1"/>
  <c r="S174" i="1"/>
  <c r="U174" i="1"/>
  <c r="R175" i="1"/>
  <c r="S175" i="1"/>
  <c r="U175" i="1"/>
  <c r="R176" i="1"/>
  <c r="S176" i="1"/>
  <c r="U176" i="1"/>
  <c r="R177" i="1"/>
  <c r="S177" i="1"/>
  <c r="U177" i="1"/>
  <c r="R178" i="1"/>
  <c r="S178" i="1"/>
  <c r="U178" i="1"/>
  <c r="R179" i="1"/>
  <c r="S179" i="1"/>
  <c r="U179" i="1"/>
  <c r="R180" i="1"/>
  <c r="S180" i="1"/>
  <c r="U180" i="1"/>
  <c r="R181" i="1"/>
  <c r="S181" i="1"/>
  <c r="U181" i="1"/>
  <c r="R182" i="1"/>
  <c r="S182" i="1"/>
  <c r="U182" i="1"/>
  <c r="R183" i="1"/>
  <c r="S183" i="1"/>
  <c r="U183" i="1"/>
  <c r="R184" i="1"/>
  <c r="S184" i="1"/>
  <c r="U184" i="1"/>
  <c r="R185" i="1"/>
  <c r="S185" i="1"/>
  <c r="U185" i="1"/>
  <c r="R186" i="1"/>
  <c r="S186" i="1"/>
  <c r="U186" i="1"/>
  <c r="R187" i="1"/>
  <c r="S187" i="1"/>
  <c r="U187" i="1"/>
  <c r="R188" i="1"/>
  <c r="S188" i="1"/>
  <c r="U188" i="1"/>
  <c r="R189" i="1"/>
  <c r="S189" i="1"/>
  <c r="U189" i="1"/>
  <c r="R190" i="1"/>
  <c r="S190" i="1"/>
  <c r="U190" i="1"/>
  <c r="R191" i="1"/>
  <c r="S191" i="1"/>
  <c r="U191" i="1"/>
  <c r="R192" i="1"/>
  <c r="S192" i="1"/>
  <c r="U192" i="1"/>
  <c r="R193" i="1"/>
  <c r="S193" i="1"/>
  <c r="U193" i="1"/>
  <c r="R194" i="1"/>
  <c r="S194" i="1"/>
  <c r="U194" i="1"/>
  <c r="R195" i="1"/>
  <c r="S195" i="1"/>
  <c r="U195" i="1"/>
  <c r="R196" i="1"/>
  <c r="S196" i="1"/>
  <c r="U196" i="1"/>
  <c r="R197" i="1"/>
  <c r="S197" i="1"/>
  <c r="U197" i="1"/>
  <c r="R198" i="1"/>
  <c r="S198" i="1"/>
  <c r="U198" i="1"/>
  <c r="R199" i="1"/>
  <c r="S199" i="1"/>
  <c r="U199" i="1"/>
  <c r="R200" i="1"/>
  <c r="S200" i="1"/>
  <c r="U200" i="1"/>
  <c r="R201" i="1"/>
  <c r="S201" i="1"/>
  <c r="U201" i="1"/>
  <c r="R202" i="1"/>
  <c r="S202" i="1"/>
  <c r="U202" i="1"/>
  <c r="R203" i="1"/>
  <c r="S203" i="1"/>
  <c r="U203" i="1"/>
  <c r="R204" i="1"/>
  <c r="S204" i="1"/>
  <c r="U204" i="1"/>
  <c r="R205" i="1"/>
  <c r="S205" i="1"/>
  <c r="U205" i="1"/>
  <c r="R206" i="1"/>
  <c r="S206" i="1"/>
  <c r="U206" i="1"/>
  <c r="R207" i="1"/>
  <c r="S207" i="1"/>
  <c r="U207" i="1"/>
  <c r="R208" i="1"/>
  <c r="S208" i="1"/>
  <c r="U208" i="1"/>
  <c r="R209" i="1"/>
  <c r="S209" i="1"/>
  <c r="U209" i="1"/>
  <c r="R210" i="1"/>
  <c r="S210" i="1"/>
  <c r="U210" i="1"/>
  <c r="R211" i="1"/>
  <c r="S211" i="1"/>
  <c r="U211" i="1"/>
  <c r="R212" i="1"/>
  <c r="S212" i="1"/>
  <c r="U212" i="1"/>
  <c r="R213" i="1"/>
  <c r="S213" i="1"/>
  <c r="U213" i="1"/>
  <c r="R214" i="1"/>
  <c r="S214" i="1"/>
  <c r="U214" i="1"/>
  <c r="R215" i="1"/>
  <c r="S215" i="1"/>
  <c r="U215" i="1"/>
  <c r="R216" i="1"/>
  <c r="S216" i="1"/>
  <c r="U216" i="1"/>
  <c r="R217" i="1"/>
  <c r="S217" i="1"/>
  <c r="U217" i="1"/>
  <c r="R218" i="1"/>
  <c r="S218" i="1"/>
  <c r="U218" i="1"/>
  <c r="R219" i="1"/>
  <c r="S219" i="1"/>
  <c r="U219" i="1"/>
  <c r="R220" i="1"/>
  <c r="S220" i="1"/>
  <c r="U220" i="1"/>
  <c r="R221" i="1"/>
  <c r="S221" i="1"/>
  <c r="U221" i="1"/>
  <c r="R222" i="1"/>
  <c r="S222" i="1"/>
  <c r="U222" i="1"/>
  <c r="R223" i="1"/>
  <c r="S223" i="1"/>
  <c r="U223" i="1"/>
  <c r="R224" i="1"/>
  <c r="S224" i="1"/>
  <c r="U224" i="1"/>
  <c r="R225" i="1"/>
  <c r="S225" i="1"/>
  <c r="U225" i="1"/>
  <c r="R226" i="1"/>
  <c r="S226" i="1"/>
  <c r="U226" i="1"/>
  <c r="R227" i="1"/>
  <c r="S227" i="1"/>
  <c r="U227" i="1"/>
  <c r="R228" i="1"/>
  <c r="S228" i="1"/>
  <c r="U228" i="1"/>
  <c r="R229" i="1"/>
  <c r="S229" i="1"/>
  <c r="U229" i="1"/>
  <c r="R230" i="1"/>
  <c r="S230" i="1"/>
  <c r="U230" i="1"/>
  <c r="R231" i="1"/>
  <c r="S231" i="1"/>
  <c r="U231" i="1"/>
  <c r="R232" i="1"/>
  <c r="S232" i="1"/>
  <c r="U232" i="1"/>
  <c r="R233" i="1"/>
  <c r="S233" i="1"/>
  <c r="U233" i="1"/>
  <c r="R234" i="1"/>
  <c r="S234" i="1"/>
  <c r="U234" i="1"/>
  <c r="R235" i="1"/>
  <c r="S235" i="1"/>
  <c r="U235" i="1"/>
  <c r="R236" i="1"/>
  <c r="S236" i="1"/>
  <c r="U236" i="1"/>
  <c r="R237" i="1"/>
  <c r="S237" i="1"/>
  <c r="U237" i="1"/>
  <c r="R238" i="1"/>
  <c r="S238" i="1"/>
  <c r="U238" i="1"/>
  <c r="R239" i="1"/>
  <c r="S239" i="1"/>
  <c r="U239" i="1"/>
  <c r="R240" i="1"/>
  <c r="S240" i="1"/>
  <c r="U240" i="1"/>
  <c r="R241" i="1"/>
  <c r="S241" i="1"/>
  <c r="U241" i="1"/>
  <c r="R242" i="1"/>
  <c r="S242" i="1"/>
  <c r="U242" i="1"/>
  <c r="R243" i="1"/>
  <c r="S243" i="1"/>
  <c r="U243" i="1"/>
  <c r="R244" i="1"/>
  <c r="S244" i="1"/>
  <c r="U244" i="1"/>
  <c r="R245" i="1"/>
  <c r="S245" i="1"/>
  <c r="U245" i="1"/>
  <c r="R246" i="1"/>
  <c r="S246" i="1"/>
  <c r="U246" i="1"/>
  <c r="R247" i="1"/>
  <c r="S247" i="1"/>
  <c r="U247" i="1"/>
  <c r="R248" i="1"/>
  <c r="S248" i="1"/>
  <c r="U248" i="1"/>
  <c r="R249" i="1"/>
  <c r="S249" i="1"/>
  <c r="U249" i="1"/>
  <c r="R250" i="1"/>
  <c r="S250" i="1"/>
  <c r="U250" i="1"/>
  <c r="R251" i="1"/>
  <c r="S251" i="1"/>
  <c r="U251" i="1"/>
  <c r="R252" i="1"/>
  <c r="S252" i="1"/>
  <c r="U252" i="1"/>
  <c r="R253" i="1"/>
  <c r="S253" i="1"/>
  <c r="U253" i="1"/>
  <c r="R254" i="1"/>
  <c r="S254" i="1"/>
  <c r="U254" i="1"/>
  <c r="R255" i="1"/>
  <c r="S255" i="1"/>
  <c r="U255" i="1"/>
  <c r="R256" i="1"/>
  <c r="S256" i="1"/>
  <c r="U256" i="1"/>
  <c r="R257" i="1"/>
  <c r="S257" i="1"/>
  <c r="U257" i="1"/>
  <c r="R258" i="1"/>
  <c r="S258" i="1"/>
  <c r="U258" i="1"/>
  <c r="R259" i="1"/>
  <c r="S259" i="1"/>
  <c r="U259" i="1"/>
  <c r="R260" i="1"/>
  <c r="S260" i="1"/>
  <c r="U260" i="1"/>
  <c r="R261" i="1"/>
  <c r="S261" i="1"/>
  <c r="U261" i="1"/>
  <c r="R262" i="1"/>
  <c r="S262" i="1"/>
  <c r="U262" i="1"/>
  <c r="R263" i="1"/>
  <c r="S263" i="1"/>
  <c r="U263" i="1"/>
  <c r="R264" i="1"/>
  <c r="S264" i="1"/>
  <c r="U264" i="1"/>
  <c r="R265" i="1"/>
  <c r="S265" i="1"/>
  <c r="U265" i="1"/>
  <c r="R266" i="1"/>
  <c r="S266" i="1"/>
  <c r="U266" i="1"/>
  <c r="R267" i="1"/>
  <c r="S267" i="1"/>
  <c r="U267" i="1"/>
  <c r="R268" i="1"/>
  <c r="S268" i="1"/>
  <c r="U268" i="1"/>
  <c r="R269" i="1"/>
  <c r="S269" i="1"/>
  <c r="U269" i="1"/>
  <c r="R270" i="1"/>
  <c r="S270" i="1"/>
  <c r="U270" i="1"/>
  <c r="R271" i="1"/>
  <c r="S271" i="1"/>
  <c r="U271" i="1"/>
  <c r="R272" i="1"/>
  <c r="S272" i="1"/>
  <c r="U272" i="1"/>
  <c r="R273" i="1"/>
  <c r="S273" i="1"/>
  <c r="U273" i="1"/>
  <c r="R274" i="1"/>
  <c r="S274" i="1"/>
  <c r="U274" i="1"/>
  <c r="R275" i="1"/>
  <c r="S275" i="1"/>
  <c r="U275" i="1"/>
  <c r="R276" i="1"/>
  <c r="S276" i="1"/>
  <c r="U276" i="1"/>
  <c r="R277" i="1"/>
  <c r="S277" i="1"/>
  <c r="U277" i="1"/>
  <c r="R278" i="1"/>
  <c r="S278" i="1"/>
  <c r="U278" i="1"/>
  <c r="R279" i="1"/>
  <c r="S279" i="1"/>
  <c r="U279" i="1"/>
  <c r="R280" i="1"/>
  <c r="S280" i="1"/>
  <c r="U280" i="1"/>
  <c r="R281" i="1"/>
  <c r="S281" i="1"/>
  <c r="U281" i="1"/>
  <c r="R282" i="1"/>
  <c r="S282" i="1"/>
  <c r="U282" i="1"/>
  <c r="R283" i="1"/>
  <c r="S283" i="1"/>
  <c r="U283" i="1"/>
  <c r="R284" i="1"/>
  <c r="S284" i="1"/>
  <c r="U284" i="1"/>
  <c r="R285" i="1"/>
  <c r="S285" i="1"/>
  <c r="U285" i="1"/>
  <c r="R286" i="1"/>
  <c r="S286" i="1"/>
  <c r="U286" i="1"/>
  <c r="R287" i="1"/>
  <c r="S287" i="1"/>
  <c r="U287" i="1"/>
  <c r="R288" i="1"/>
  <c r="S288" i="1"/>
  <c r="U288" i="1"/>
  <c r="R289" i="1"/>
  <c r="S289" i="1"/>
  <c r="U289" i="1"/>
  <c r="R290" i="1"/>
  <c r="S290" i="1"/>
  <c r="U290" i="1"/>
  <c r="R291" i="1"/>
  <c r="S291" i="1"/>
  <c r="U291" i="1"/>
  <c r="R292" i="1"/>
  <c r="S292" i="1"/>
  <c r="U292" i="1"/>
  <c r="R293" i="1"/>
  <c r="S293" i="1"/>
  <c r="U293" i="1"/>
  <c r="R294" i="1"/>
  <c r="S294" i="1"/>
  <c r="U294" i="1"/>
  <c r="R295" i="1"/>
  <c r="S295" i="1"/>
  <c r="U295" i="1"/>
  <c r="R296" i="1"/>
  <c r="S296" i="1"/>
  <c r="U296" i="1"/>
  <c r="R297" i="1"/>
  <c r="S297" i="1"/>
  <c r="U297" i="1"/>
  <c r="R298" i="1"/>
  <c r="S298" i="1"/>
  <c r="U298" i="1"/>
  <c r="R299" i="1"/>
  <c r="S299" i="1"/>
  <c r="U299" i="1"/>
  <c r="R300" i="1"/>
  <c r="S300" i="1"/>
  <c r="U300" i="1"/>
  <c r="R301" i="1"/>
  <c r="S301" i="1"/>
  <c r="U301" i="1"/>
  <c r="R302" i="1"/>
  <c r="S302" i="1"/>
  <c r="U302" i="1"/>
  <c r="R303" i="1"/>
  <c r="S303" i="1"/>
  <c r="U303" i="1"/>
  <c r="R304" i="1"/>
  <c r="S304" i="1"/>
  <c r="U304" i="1"/>
  <c r="R305" i="1"/>
  <c r="S305" i="1"/>
  <c r="U305" i="1"/>
  <c r="R306" i="1"/>
  <c r="S306" i="1"/>
  <c r="U306" i="1"/>
  <c r="R307" i="1"/>
  <c r="S307" i="1"/>
  <c r="U307" i="1"/>
  <c r="R308" i="1"/>
  <c r="S308" i="1"/>
  <c r="U308" i="1"/>
  <c r="R309" i="1"/>
  <c r="S309" i="1"/>
  <c r="U309" i="1"/>
  <c r="R310" i="1"/>
  <c r="S310" i="1"/>
  <c r="U310" i="1"/>
  <c r="R311" i="1"/>
  <c r="S311" i="1"/>
  <c r="U311" i="1"/>
  <c r="R312" i="1"/>
  <c r="S312" i="1"/>
  <c r="U312" i="1"/>
  <c r="R313" i="1"/>
  <c r="S313" i="1"/>
  <c r="U313" i="1"/>
  <c r="R314" i="1"/>
  <c r="S314" i="1"/>
  <c r="U314" i="1"/>
  <c r="R315" i="1"/>
  <c r="S315" i="1"/>
  <c r="U315" i="1"/>
  <c r="R316" i="1"/>
  <c r="S316" i="1"/>
  <c r="U316" i="1"/>
  <c r="R317" i="1"/>
  <c r="S317" i="1"/>
  <c r="U317" i="1"/>
  <c r="R318" i="1"/>
  <c r="S318" i="1"/>
  <c r="U318" i="1"/>
  <c r="R319" i="1"/>
  <c r="S319" i="1"/>
  <c r="U319" i="1"/>
  <c r="R320" i="1"/>
  <c r="S320" i="1"/>
  <c r="U320" i="1"/>
  <c r="R321" i="1"/>
  <c r="S321" i="1"/>
  <c r="U321" i="1"/>
  <c r="R322" i="1"/>
  <c r="S322" i="1"/>
  <c r="U322" i="1"/>
  <c r="R323" i="1"/>
  <c r="S323" i="1"/>
  <c r="U323" i="1"/>
  <c r="R324" i="1"/>
  <c r="S324" i="1"/>
  <c r="U324" i="1"/>
  <c r="R325" i="1"/>
  <c r="S325" i="1"/>
  <c r="U325" i="1"/>
  <c r="R326" i="1"/>
  <c r="S326" i="1"/>
  <c r="U326" i="1"/>
  <c r="R327" i="1"/>
  <c r="S327" i="1"/>
  <c r="U327" i="1"/>
  <c r="R328" i="1"/>
  <c r="S328" i="1"/>
  <c r="U328" i="1"/>
  <c r="R329" i="1"/>
  <c r="S329" i="1"/>
  <c r="U329" i="1"/>
  <c r="R330" i="1"/>
  <c r="S330" i="1"/>
  <c r="U330" i="1"/>
  <c r="R331" i="1"/>
  <c r="S331" i="1"/>
  <c r="U331" i="1"/>
  <c r="R332" i="1"/>
  <c r="S332" i="1"/>
  <c r="U332" i="1"/>
  <c r="R333" i="1"/>
  <c r="S333" i="1"/>
  <c r="U333" i="1"/>
  <c r="R334" i="1"/>
  <c r="S334" i="1"/>
  <c r="U334" i="1"/>
  <c r="R335" i="1"/>
  <c r="S335" i="1"/>
  <c r="U335" i="1"/>
  <c r="R336" i="1"/>
  <c r="S336" i="1"/>
  <c r="U336" i="1"/>
  <c r="R337" i="1"/>
  <c r="S337" i="1"/>
  <c r="U337" i="1"/>
  <c r="R338" i="1"/>
  <c r="S338" i="1"/>
  <c r="U338" i="1"/>
  <c r="R339" i="1"/>
  <c r="S339" i="1"/>
  <c r="U339" i="1"/>
  <c r="R340" i="1"/>
  <c r="S340" i="1"/>
  <c r="U340" i="1"/>
  <c r="R341" i="1"/>
  <c r="S341" i="1"/>
  <c r="U341" i="1"/>
  <c r="R342" i="1"/>
  <c r="S342" i="1"/>
  <c r="U342" i="1"/>
  <c r="R343" i="1"/>
  <c r="S343" i="1"/>
  <c r="U343" i="1"/>
  <c r="R344" i="1"/>
  <c r="S344" i="1"/>
  <c r="U344" i="1"/>
  <c r="R345" i="1"/>
  <c r="S345" i="1"/>
  <c r="U345" i="1"/>
  <c r="R346" i="1"/>
  <c r="S346" i="1"/>
  <c r="U346" i="1"/>
  <c r="R347" i="1"/>
  <c r="S347" i="1"/>
  <c r="U347" i="1"/>
  <c r="R348" i="1"/>
  <c r="S348" i="1"/>
  <c r="U348" i="1"/>
  <c r="R349" i="1"/>
  <c r="S349" i="1"/>
  <c r="U349" i="1"/>
  <c r="R350" i="1"/>
  <c r="S350" i="1"/>
  <c r="U350" i="1"/>
  <c r="R351" i="1"/>
  <c r="S351" i="1"/>
  <c r="U351" i="1"/>
  <c r="R352" i="1"/>
  <c r="S352" i="1"/>
  <c r="U352" i="1"/>
  <c r="R353" i="1"/>
  <c r="S353" i="1"/>
  <c r="U353" i="1"/>
  <c r="R354" i="1"/>
  <c r="S354" i="1"/>
  <c r="U354" i="1"/>
  <c r="R355" i="1"/>
  <c r="S355" i="1"/>
  <c r="U355" i="1"/>
  <c r="R356" i="1"/>
  <c r="S356" i="1"/>
  <c r="U356" i="1"/>
  <c r="R357" i="1"/>
  <c r="S357" i="1"/>
  <c r="U357" i="1"/>
  <c r="R358" i="1"/>
  <c r="S358" i="1"/>
  <c r="U358" i="1"/>
  <c r="R359" i="1"/>
  <c r="S359" i="1"/>
  <c r="U359" i="1"/>
  <c r="R360" i="1"/>
  <c r="S360" i="1"/>
  <c r="U360" i="1"/>
  <c r="R361" i="1"/>
  <c r="S361" i="1"/>
  <c r="U361" i="1"/>
  <c r="R362" i="1"/>
  <c r="S362" i="1"/>
  <c r="U362" i="1"/>
  <c r="R363" i="1"/>
  <c r="S363" i="1"/>
  <c r="U363" i="1"/>
  <c r="R364" i="1"/>
  <c r="S364" i="1"/>
  <c r="U364" i="1"/>
  <c r="R365" i="1"/>
  <c r="S365" i="1"/>
  <c r="U365" i="1"/>
  <c r="R366" i="1"/>
  <c r="S366" i="1"/>
  <c r="U366" i="1"/>
  <c r="R367" i="1"/>
  <c r="S367" i="1"/>
  <c r="U367" i="1"/>
  <c r="R368" i="1"/>
  <c r="S368" i="1"/>
  <c r="U368" i="1"/>
  <c r="R369" i="1"/>
  <c r="S369" i="1"/>
  <c r="U369" i="1"/>
  <c r="R370" i="1"/>
  <c r="S370" i="1"/>
  <c r="U370" i="1"/>
  <c r="R371" i="1"/>
  <c r="S371" i="1"/>
  <c r="U371" i="1"/>
  <c r="R372" i="1"/>
  <c r="S372" i="1"/>
  <c r="U372" i="1"/>
  <c r="R373" i="1"/>
  <c r="S373" i="1"/>
  <c r="U373" i="1"/>
  <c r="R374" i="1"/>
  <c r="S374" i="1"/>
  <c r="U374" i="1"/>
  <c r="R375" i="1"/>
  <c r="S375" i="1"/>
  <c r="U375" i="1"/>
  <c r="R376" i="1"/>
  <c r="S376" i="1"/>
  <c r="U376" i="1"/>
  <c r="R377" i="1"/>
  <c r="S377" i="1"/>
  <c r="U377" i="1"/>
  <c r="R378" i="1"/>
  <c r="S378" i="1"/>
  <c r="U378" i="1"/>
  <c r="R379" i="1"/>
  <c r="S379" i="1"/>
  <c r="U379" i="1"/>
  <c r="R380" i="1"/>
  <c r="S380" i="1"/>
  <c r="U380" i="1"/>
  <c r="R381" i="1"/>
  <c r="S381" i="1"/>
  <c r="U381" i="1"/>
  <c r="R382" i="1"/>
  <c r="S382" i="1"/>
  <c r="U382" i="1"/>
  <c r="R383" i="1"/>
  <c r="S383" i="1"/>
  <c r="U383" i="1"/>
  <c r="R384" i="1"/>
  <c r="S384" i="1"/>
  <c r="U384" i="1"/>
  <c r="R385" i="1"/>
  <c r="S385" i="1"/>
  <c r="U385" i="1"/>
  <c r="R386" i="1"/>
  <c r="S386" i="1"/>
  <c r="U386" i="1"/>
  <c r="R387" i="1"/>
  <c r="S387" i="1"/>
  <c r="U387" i="1"/>
  <c r="R388" i="1"/>
  <c r="S388" i="1"/>
  <c r="U388" i="1"/>
  <c r="R389" i="1"/>
  <c r="S389" i="1"/>
  <c r="U389" i="1"/>
  <c r="R390" i="1"/>
  <c r="S390" i="1"/>
  <c r="U390" i="1"/>
  <c r="R391" i="1"/>
  <c r="S391" i="1"/>
  <c r="U391" i="1"/>
  <c r="R392" i="1"/>
  <c r="S392" i="1"/>
  <c r="U392" i="1"/>
  <c r="R393" i="1"/>
  <c r="S393" i="1"/>
  <c r="U393" i="1"/>
  <c r="R394" i="1"/>
  <c r="S394" i="1"/>
  <c r="U394" i="1"/>
  <c r="R395" i="1"/>
  <c r="S395" i="1"/>
  <c r="U395" i="1"/>
  <c r="R396" i="1"/>
  <c r="S396" i="1"/>
  <c r="U396" i="1"/>
  <c r="R397" i="1"/>
  <c r="S397" i="1"/>
  <c r="U397" i="1"/>
  <c r="R398" i="1"/>
  <c r="S398" i="1"/>
  <c r="U398" i="1"/>
  <c r="R399" i="1"/>
  <c r="S399" i="1"/>
  <c r="U399" i="1"/>
  <c r="R400" i="1"/>
  <c r="S400" i="1"/>
  <c r="U400" i="1"/>
  <c r="R401" i="1"/>
  <c r="S401" i="1"/>
  <c r="U401" i="1"/>
  <c r="R402" i="1"/>
  <c r="S402" i="1"/>
  <c r="U402" i="1"/>
  <c r="R403" i="1"/>
  <c r="S403" i="1"/>
  <c r="U403" i="1"/>
  <c r="R404" i="1"/>
  <c r="S404" i="1"/>
  <c r="U404" i="1"/>
  <c r="R405" i="1"/>
  <c r="S405" i="1"/>
  <c r="U405" i="1"/>
  <c r="R406" i="1"/>
  <c r="S406" i="1"/>
  <c r="U406" i="1"/>
  <c r="R407" i="1"/>
  <c r="S407" i="1"/>
  <c r="U407" i="1"/>
  <c r="R408" i="1"/>
  <c r="S408" i="1"/>
  <c r="U408" i="1"/>
  <c r="R409" i="1"/>
  <c r="S409" i="1"/>
  <c r="U409" i="1"/>
  <c r="R410" i="1"/>
  <c r="S410" i="1"/>
  <c r="U410" i="1"/>
  <c r="R411" i="1"/>
  <c r="S411" i="1"/>
  <c r="U411" i="1"/>
  <c r="R412" i="1"/>
  <c r="S412" i="1"/>
  <c r="U412" i="1"/>
  <c r="R413" i="1"/>
  <c r="S413" i="1"/>
  <c r="U413" i="1"/>
  <c r="R414" i="1"/>
  <c r="S414" i="1"/>
  <c r="U414" i="1"/>
  <c r="R415" i="1"/>
  <c r="S415" i="1"/>
  <c r="U415" i="1"/>
  <c r="R416" i="1"/>
  <c r="S416" i="1"/>
  <c r="U416" i="1"/>
  <c r="R417" i="1"/>
  <c r="S417" i="1"/>
  <c r="U417" i="1"/>
  <c r="R418" i="1"/>
  <c r="S418" i="1"/>
  <c r="U418" i="1"/>
  <c r="R419" i="1"/>
  <c r="S419" i="1"/>
  <c r="U419" i="1"/>
  <c r="R420" i="1"/>
  <c r="S420" i="1"/>
  <c r="U420" i="1"/>
  <c r="R421" i="1"/>
  <c r="S421" i="1"/>
  <c r="U421" i="1"/>
  <c r="R422" i="1"/>
  <c r="S422" i="1"/>
  <c r="U422" i="1"/>
  <c r="R423" i="1"/>
  <c r="S423" i="1"/>
  <c r="U423" i="1"/>
  <c r="R424" i="1"/>
  <c r="S424" i="1"/>
  <c r="U424" i="1"/>
  <c r="R425" i="1"/>
  <c r="S425" i="1"/>
  <c r="U425" i="1"/>
  <c r="R426" i="1"/>
  <c r="S426" i="1"/>
  <c r="U426" i="1"/>
  <c r="R427" i="1"/>
  <c r="S427" i="1"/>
  <c r="U427" i="1"/>
  <c r="R428" i="1"/>
  <c r="S428" i="1"/>
  <c r="U428" i="1"/>
  <c r="R429" i="1"/>
  <c r="S429" i="1"/>
  <c r="U429" i="1"/>
  <c r="R430" i="1"/>
  <c r="S430" i="1"/>
  <c r="U430" i="1"/>
  <c r="R431" i="1"/>
  <c r="S431" i="1"/>
  <c r="U431" i="1"/>
  <c r="R432" i="1"/>
  <c r="S432" i="1"/>
  <c r="U432" i="1"/>
  <c r="R433" i="1"/>
  <c r="S433" i="1"/>
  <c r="U433" i="1"/>
  <c r="R434" i="1"/>
  <c r="S434" i="1"/>
  <c r="U434" i="1"/>
  <c r="R435" i="1"/>
  <c r="S435" i="1"/>
  <c r="U435" i="1"/>
  <c r="R436" i="1"/>
  <c r="S436" i="1"/>
  <c r="U436" i="1"/>
  <c r="R437" i="1"/>
  <c r="S437" i="1"/>
  <c r="U437" i="1"/>
  <c r="R438" i="1"/>
  <c r="S438" i="1"/>
  <c r="U438" i="1"/>
  <c r="O55" i="1"/>
  <c r="O56" i="1"/>
  <c r="O57" i="1"/>
  <c r="T57" i="1" s="1"/>
  <c r="O58" i="1"/>
  <c r="Q58" i="1" s="1"/>
  <c r="V58" i="1" s="1"/>
  <c r="O59" i="1"/>
  <c r="O60" i="1"/>
  <c r="O61" i="1"/>
  <c r="O62" i="1"/>
  <c r="O63" i="1"/>
  <c r="O64" i="1"/>
  <c r="T64" i="1" s="1"/>
  <c r="O65" i="1"/>
  <c r="T65" i="1" s="1"/>
  <c r="O66" i="1"/>
  <c r="T66" i="1" s="1"/>
  <c r="O67" i="1"/>
  <c r="T67" i="1" s="1"/>
  <c r="O68" i="1"/>
  <c r="O69" i="1"/>
  <c r="O70" i="1"/>
  <c r="O71" i="1"/>
  <c r="O72" i="1"/>
  <c r="T72" i="1" s="1"/>
  <c r="O73" i="1"/>
  <c r="T73" i="1" s="1"/>
  <c r="O74" i="1"/>
  <c r="T74" i="1" s="1"/>
  <c r="O75" i="1"/>
  <c r="O76" i="1"/>
  <c r="O77" i="1"/>
  <c r="T77" i="1" s="1"/>
  <c r="O78" i="1"/>
  <c r="O79" i="1"/>
  <c r="O80" i="1"/>
  <c r="O81" i="1"/>
  <c r="T81" i="1" s="1"/>
  <c r="O82" i="1"/>
  <c r="T82" i="1" s="1"/>
  <c r="O83" i="1"/>
  <c r="O84" i="1"/>
  <c r="O85" i="1"/>
  <c r="O86" i="1"/>
  <c r="O87" i="1"/>
  <c r="O88" i="1"/>
  <c r="O89" i="1"/>
  <c r="T89" i="1" s="1"/>
  <c r="O90" i="1"/>
  <c r="T90" i="1" s="1"/>
  <c r="O91" i="1"/>
  <c r="O92" i="1"/>
  <c r="O93" i="1"/>
  <c r="O94" i="1"/>
  <c r="Q94" i="1" s="1"/>
  <c r="O95" i="1"/>
  <c r="Q95" i="1" s="1"/>
  <c r="O96" i="1"/>
  <c r="T96" i="1" s="1"/>
  <c r="O97" i="1"/>
  <c r="T97" i="1" s="1"/>
  <c r="O98" i="1"/>
  <c r="T98" i="1" s="1"/>
  <c r="O99" i="1"/>
  <c r="O100" i="1"/>
  <c r="O101" i="1"/>
  <c r="O102" i="1"/>
  <c r="O103" i="1"/>
  <c r="O104" i="1"/>
  <c r="T104" i="1" s="1"/>
  <c r="O105" i="1"/>
  <c r="T105" i="1" s="1"/>
  <c r="O106" i="1"/>
  <c r="T106" i="1" s="1"/>
  <c r="O107" i="1"/>
  <c r="T107" i="1" s="1"/>
  <c r="O108" i="1"/>
  <c r="O109" i="1"/>
  <c r="O110" i="1"/>
  <c r="O111" i="1"/>
  <c r="O112" i="1"/>
  <c r="T112" i="1" s="1"/>
  <c r="O113" i="1"/>
  <c r="T113" i="1" s="1"/>
  <c r="O114" i="1"/>
  <c r="T114" i="1" s="1"/>
  <c r="O115" i="1"/>
  <c r="O116" i="1"/>
  <c r="O117" i="1"/>
  <c r="O118" i="1"/>
  <c r="Q118" i="1" s="1"/>
  <c r="O119" i="1"/>
  <c r="O120" i="1"/>
  <c r="O121" i="1"/>
  <c r="T121" i="1" s="1"/>
  <c r="O122" i="1"/>
  <c r="T122" i="1" s="1"/>
  <c r="O123" i="1"/>
  <c r="O124" i="1"/>
  <c r="O125" i="1"/>
  <c r="O126" i="1"/>
  <c r="O127" i="1"/>
  <c r="O128" i="1"/>
  <c r="T128" i="1" s="1"/>
  <c r="O129" i="1"/>
  <c r="T129" i="1" s="1"/>
  <c r="O130" i="1"/>
  <c r="T130" i="1" s="1"/>
  <c r="O131" i="1"/>
  <c r="T131" i="1" s="1"/>
  <c r="O132" i="1"/>
  <c r="O133" i="1"/>
  <c r="O134" i="1"/>
  <c r="O135" i="1"/>
  <c r="O136" i="1"/>
  <c r="O137" i="1"/>
  <c r="T137" i="1" s="1"/>
  <c r="O138" i="1"/>
  <c r="Q138" i="1" s="1"/>
  <c r="V138" i="1" s="1"/>
  <c r="O139" i="1"/>
  <c r="O140" i="1"/>
  <c r="O141" i="1"/>
  <c r="O142" i="1"/>
  <c r="O143" i="1"/>
  <c r="O144" i="1"/>
  <c r="O145" i="1"/>
  <c r="T145" i="1" s="1"/>
  <c r="O146" i="1"/>
  <c r="T146" i="1" s="1"/>
  <c r="O147" i="1"/>
  <c r="T147" i="1" s="1"/>
  <c r="O148" i="1"/>
  <c r="O149" i="1"/>
  <c r="O150" i="1"/>
  <c r="O151" i="1"/>
  <c r="O152" i="1"/>
  <c r="O153" i="1"/>
  <c r="T153" i="1" s="1"/>
  <c r="O154" i="1"/>
  <c r="T154" i="1" s="1"/>
  <c r="O155" i="1"/>
  <c r="O156" i="1"/>
  <c r="O157" i="1"/>
  <c r="O158" i="1"/>
  <c r="O159" i="1"/>
  <c r="O160" i="1"/>
  <c r="O161" i="1"/>
  <c r="T161" i="1" s="1"/>
  <c r="O162" i="1"/>
  <c r="T162" i="1" s="1"/>
  <c r="O163" i="1"/>
  <c r="T163" i="1" s="1"/>
  <c r="O164" i="1"/>
  <c r="O165" i="1"/>
  <c r="O166" i="1"/>
  <c r="O167" i="1"/>
  <c r="O168" i="1"/>
  <c r="O169" i="1"/>
  <c r="T169" i="1" s="1"/>
  <c r="O170" i="1"/>
  <c r="T170" i="1" s="1"/>
  <c r="O171" i="1"/>
  <c r="O172" i="1"/>
  <c r="O173" i="1"/>
  <c r="O174" i="1"/>
  <c r="O175" i="1"/>
  <c r="O176" i="1"/>
  <c r="O177" i="1"/>
  <c r="T177" i="1" s="1"/>
  <c r="O178" i="1"/>
  <c r="T178" i="1" s="1"/>
  <c r="O179" i="1"/>
  <c r="O180" i="1"/>
  <c r="O181" i="1"/>
  <c r="Q181" i="1" s="1"/>
  <c r="O182" i="1"/>
  <c r="T182" i="1" s="1"/>
  <c r="O183" i="1"/>
  <c r="O184" i="1"/>
  <c r="O185" i="1"/>
  <c r="T185" i="1" s="1"/>
  <c r="O186" i="1"/>
  <c r="T186" i="1" s="1"/>
  <c r="O187" i="1"/>
  <c r="O188" i="1"/>
  <c r="O189" i="1"/>
  <c r="O190" i="1"/>
  <c r="O191" i="1"/>
  <c r="O192" i="1"/>
  <c r="O193" i="1"/>
  <c r="T193" i="1" s="1"/>
  <c r="O194" i="1"/>
  <c r="T194" i="1" s="1"/>
  <c r="O195" i="1"/>
  <c r="O196" i="1"/>
  <c r="O197" i="1"/>
  <c r="O198" i="1"/>
  <c r="O199" i="1"/>
  <c r="O200" i="1"/>
  <c r="O201" i="1"/>
  <c r="T201" i="1" s="1"/>
  <c r="O202" i="1"/>
  <c r="T202" i="1" s="1"/>
  <c r="O203" i="1"/>
  <c r="T203" i="1" s="1"/>
  <c r="O204" i="1"/>
  <c r="O205" i="1"/>
  <c r="O206" i="1"/>
  <c r="O207" i="1"/>
  <c r="O208" i="1"/>
  <c r="T208" i="1" s="1"/>
  <c r="O209" i="1"/>
  <c r="T209" i="1" s="1"/>
  <c r="O210" i="1"/>
  <c r="T210" i="1" s="1"/>
  <c r="O211" i="1"/>
  <c r="T211" i="1" s="1"/>
  <c r="O212" i="1"/>
  <c r="O213" i="1"/>
  <c r="O214" i="1"/>
  <c r="O215" i="1"/>
  <c r="O216" i="1"/>
  <c r="O217" i="1"/>
  <c r="T217" i="1" s="1"/>
  <c r="O218" i="1"/>
  <c r="T218" i="1" s="1"/>
  <c r="O219" i="1"/>
  <c r="T219" i="1" s="1"/>
  <c r="O220" i="1"/>
  <c r="O221" i="1"/>
  <c r="O222" i="1"/>
  <c r="O223" i="1"/>
  <c r="O224" i="1"/>
  <c r="O225" i="1"/>
  <c r="T225" i="1" s="1"/>
  <c r="O226" i="1"/>
  <c r="T226" i="1" s="1"/>
  <c r="O227" i="1"/>
  <c r="O228" i="1"/>
  <c r="O229" i="1"/>
  <c r="O230" i="1"/>
  <c r="O231" i="1"/>
  <c r="O232" i="1"/>
  <c r="T232" i="1" s="1"/>
  <c r="O233" i="1"/>
  <c r="T233" i="1" s="1"/>
  <c r="O234" i="1"/>
  <c r="T234" i="1" s="1"/>
  <c r="O235" i="1"/>
  <c r="O236" i="1"/>
  <c r="O237" i="1"/>
  <c r="O238" i="1"/>
  <c r="O239" i="1"/>
  <c r="O240" i="1"/>
  <c r="T240" i="1" s="1"/>
  <c r="O241" i="1"/>
  <c r="T241" i="1" s="1"/>
  <c r="O242" i="1"/>
  <c r="T242" i="1" s="1"/>
  <c r="O243" i="1"/>
  <c r="O244" i="1"/>
  <c r="O245" i="1"/>
  <c r="O246" i="1"/>
  <c r="T246" i="1" s="1"/>
  <c r="O247" i="1"/>
  <c r="O248" i="1"/>
  <c r="T248" i="1" s="1"/>
  <c r="O249" i="1"/>
  <c r="T249" i="1" s="1"/>
  <c r="O250" i="1"/>
  <c r="T250" i="1" s="1"/>
  <c r="O251" i="1"/>
  <c r="O252" i="1"/>
  <c r="O253" i="1"/>
  <c r="O254" i="1"/>
  <c r="O255" i="1"/>
  <c r="O256" i="1"/>
  <c r="T256" i="1" s="1"/>
  <c r="O257" i="1"/>
  <c r="Q257" i="1" s="1"/>
  <c r="V257" i="1" s="1"/>
  <c r="O258" i="1"/>
  <c r="T258" i="1" s="1"/>
  <c r="O259" i="1"/>
  <c r="T259" i="1" s="1"/>
  <c r="O260" i="1"/>
  <c r="O261" i="1"/>
  <c r="O262" i="1"/>
  <c r="O263" i="1"/>
  <c r="Q263" i="1" s="1"/>
  <c r="O264" i="1"/>
  <c r="T264" i="1" s="1"/>
  <c r="O265" i="1"/>
  <c r="T265" i="1" s="1"/>
  <c r="O266" i="1"/>
  <c r="Q266" i="1" s="1"/>
  <c r="V266" i="1" s="1"/>
  <c r="O267" i="1"/>
  <c r="T267" i="1" s="1"/>
  <c r="O268" i="1"/>
  <c r="O269" i="1"/>
  <c r="O270" i="1"/>
  <c r="O271" i="1"/>
  <c r="O272" i="1"/>
  <c r="T272" i="1" s="1"/>
  <c r="O273" i="1"/>
  <c r="T273" i="1" s="1"/>
  <c r="O274" i="1"/>
  <c r="T274" i="1" s="1"/>
  <c r="O275" i="1"/>
  <c r="T275" i="1" s="1"/>
  <c r="O276" i="1"/>
  <c r="O277" i="1"/>
  <c r="O278" i="1"/>
  <c r="O279" i="1"/>
  <c r="O280" i="1"/>
  <c r="T280" i="1" s="1"/>
  <c r="O281" i="1"/>
  <c r="Q281" i="1" s="1"/>
  <c r="V281" i="1" s="1"/>
  <c r="O282" i="1"/>
  <c r="T282" i="1" s="1"/>
  <c r="O283" i="1"/>
  <c r="Q283" i="1" s="1"/>
  <c r="V283" i="1" s="1"/>
  <c r="O284" i="1"/>
  <c r="O285" i="1"/>
  <c r="O286" i="1"/>
  <c r="O287" i="1"/>
  <c r="O288" i="1"/>
  <c r="T288" i="1" s="1"/>
  <c r="O289" i="1"/>
  <c r="T289" i="1" s="1"/>
  <c r="O290" i="1"/>
  <c r="T290" i="1" s="1"/>
  <c r="O291" i="1"/>
  <c r="Q291" i="1" s="1"/>
  <c r="V291" i="1" s="1"/>
  <c r="O292" i="1"/>
  <c r="O293" i="1"/>
  <c r="O294" i="1"/>
  <c r="O295" i="1"/>
  <c r="O296" i="1"/>
  <c r="T296" i="1" s="1"/>
  <c r="O297" i="1"/>
  <c r="T297" i="1" s="1"/>
  <c r="O298" i="1"/>
  <c r="T298" i="1" s="1"/>
  <c r="O299" i="1"/>
  <c r="T299" i="1" s="1"/>
  <c r="O300" i="1"/>
  <c r="O301" i="1"/>
  <c r="O302" i="1"/>
  <c r="O303" i="1"/>
  <c r="O304" i="1"/>
  <c r="T304" i="1" s="1"/>
  <c r="O305" i="1"/>
  <c r="T305" i="1" s="1"/>
  <c r="O306" i="1"/>
  <c r="T306" i="1" s="1"/>
  <c r="O307" i="1"/>
  <c r="T307" i="1" s="1"/>
  <c r="O308" i="1"/>
  <c r="O309" i="1"/>
  <c r="Q309" i="1" s="1"/>
  <c r="O310" i="1"/>
  <c r="O311" i="1"/>
  <c r="O312" i="1"/>
  <c r="T312" i="1" s="1"/>
  <c r="O313" i="1"/>
  <c r="T313" i="1" s="1"/>
  <c r="O314" i="1"/>
  <c r="T314" i="1" s="1"/>
  <c r="O315" i="1"/>
  <c r="T315" i="1" s="1"/>
  <c r="O316" i="1"/>
  <c r="O317" i="1"/>
  <c r="O318" i="1"/>
  <c r="O319" i="1"/>
  <c r="O320" i="1"/>
  <c r="T320" i="1" s="1"/>
  <c r="O321" i="1"/>
  <c r="O322" i="1"/>
  <c r="T322" i="1" s="1"/>
  <c r="O323" i="1"/>
  <c r="T323" i="1" s="1"/>
  <c r="O324" i="1"/>
  <c r="O325" i="1"/>
  <c r="O326" i="1"/>
  <c r="O327" i="1"/>
  <c r="O328" i="1"/>
  <c r="T328" i="1" s="1"/>
  <c r="O329" i="1"/>
  <c r="O330" i="1"/>
  <c r="T330" i="1" s="1"/>
  <c r="O331" i="1"/>
  <c r="T331" i="1" s="1"/>
  <c r="O332" i="1"/>
  <c r="O333" i="1"/>
  <c r="O334" i="1"/>
  <c r="O335" i="1"/>
  <c r="O336" i="1"/>
  <c r="T336" i="1" s="1"/>
  <c r="O337" i="1"/>
  <c r="O338" i="1"/>
  <c r="T338" i="1" s="1"/>
  <c r="O339" i="1"/>
  <c r="T339" i="1" s="1"/>
  <c r="O340" i="1"/>
  <c r="O341" i="1"/>
  <c r="O342" i="1"/>
  <c r="O343" i="1"/>
  <c r="O344" i="1"/>
  <c r="T344" i="1" s="1"/>
  <c r="O345" i="1"/>
  <c r="O346" i="1"/>
  <c r="T346" i="1" s="1"/>
  <c r="O347" i="1"/>
  <c r="T347" i="1" s="1"/>
  <c r="O348" i="1"/>
  <c r="O349" i="1"/>
  <c r="O350" i="1"/>
  <c r="O351" i="1"/>
  <c r="O352" i="1"/>
  <c r="T352" i="1" s="1"/>
  <c r="O353" i="1"/>
  <c r="O354" i="1"/>
  <c r="T354" i="1" s="1"/>
  <c r="O355" i="1"/>
  <c r="T355" i="1" s="1"/>
  <c r="O356" i="1"/>
  <c r="O357" i="1"/>
  <c r="O358" i="1"/>
  <c r="O359" i="1"/>
  <c r="T359" i="1" s="1"/>
  <c r="O360" i="1"/>
  <c r="Q360" i="1" s="1"/>
  <c r="V360" i="1" s="1"/>
  <c r="O361" i="1"/>
  <c r="O362" i="1"/>
  <c r="T362" i="1" s="1"/>
  <c r="O363" i="1"/>
  <c r="T363" i="1" s="1"/>
  <c r="O364" i="1"/>
  <c r="O365" i="1"/>
  <c r="O366" i="1"/>
  <c r="O367" i="1"/>
  <c r="T367" i="1" s="1"/>
  <c r="O368" i="1"/>
  <c r="Q368" i="1" s="1"/>
  <c r="V368" i="1" s="1"/>
  <c r="O369" i="1"/>
  <c r="O370" i="1"/>
  <c r="Q370" i="1" s="1"/>
  <c r="V370" i="1" s="1"/>
  <c r="O371" i="1"/>
  <c r="T371" i="1" s="1"/>
  <c r="O372" i="1"/>
  <c r="O373" i="1"/>
  <c r="O374" i="1"/>
  <c r="T374" i="1" s="1"/>
  <c r="O375" i="1"/>
  <c r="O376" i="1"/>
  <c r="T376" i="1" s="1"/>
  <c r="O377" i="1"/>
  <c r="O378" i="1"/>
  <c r="T378" i="1" s="1"/>
  <c r="O379" i="1"/>
  <c r="Q379" i="1" s="1"/>
  <c r="V379" i="1" s="1"/>
  <c r="O380" i="1"/>
  <c r="O381" i="1"/>
  <c r="O382" i="1"/>
  <c r="O383" i="1"/>
  <c r="O384" i="1"/>
  <c r="Q384" i="1" s="1"/>
  <c r="V384" i="1" s="1"/>
  <c r="O385" i="1"/>
  <c r="O386" i="1"/>
  <c r="Q386" i="1" s="1"/>
  <c r="V386" i="1" s="1"/>
  <c r="O387" i="1"/>
  <c r="T387" i="1" s="1"/>
  <c r="O388" i="1"/>
  <c r="O389" i="1"/>
  <c r="O390" i="1"/>
  <c r="O391" i="1"/>
  <c r="O392" i="1"/>
  <c r="T392" i="1" s="1"/>
  <c r="O393" i="1"/>
  <c r="O394" i="1"/>
  <c r="T394" i="1" s="1"/>
  <c r="O395" i="1"/>
  <c r="Q395" i="1" s="1"/>
  <c r="V395" i="1" s="1"/>
  <c r="O396" i="1"/>
  <c r="O397" i="1"/>
  <c r="Q397" i="1" s="1"/>
  <c r="O398" i="1"/>
  <c r="O399" i="1"/>
  <c r="T399" i="1" s="1"/>
  <c r="O400" i="1"/>
  <c r="Q400" i="1" s="1"/>
  <c r="V400" i="1" s="1"/>
  <c r="O401" i="1"/>
  <c r="O402" i="1"/>
  <c r="Q402" i="1" s="1"/>
  <c r="V402" i="1" s="1"/>
  <c r="O403" i="1"/>
  <c r="Q403" i="1" s="1"/>
  <c r="V403" i="1" s="1"/>
  <c r="O404" i="1"/>
  <c r="O405" i="1"/>
  <c r="O406" i="1"/>
  <c r="O407" i="1"/>
  <c r="O408" i="1"/>
  <c r="Q408" i="1" s="1"/>
  <c r="V408" i="1" s="1"/>
  <c r="O409" i="1"/>
  <c r="O410" i="1"/>
  <c r="Q410" i="1" s="1"/>
  <c r="V410" i="1" s="1"/>
  <c r="O411" i="1"/>
  <c r="T411" i="1" s="1"/>
  <c r="O412" i="1"/>
  <c r="O413" i="1"/>
  <c r="O414" i="1"/>
  <c r="T414" i="1" s="1"/>
  <c r="O415" i="1"/>
  <c r="O416" i="1"/>
  <c r="Q416" i="1" s="1"/>
  <c r="V416" i="1" s="1"/>
  <c r="O417" i="1"/>
  <c r="O418" i="1"/>
  <c r="Q418" i="1" s="1"/>
  <c r="V418" i="1" s="1"/>
  <c r="O419" i="1"/>
  <c r="T419" i="1" s="1"/>
  <c r="O420" i="1"/>
  <c r="O421" i="1"/>
  <c r="O422" i="1"/>
  <c r="O423" i="1"/>
  <c r="O424" i="1"/>
  <c r="T424" i="1" s="1"/>
  <c r="O425" i="1"/>
  <c r="O426" i="1"/>
  <c r="T426" i="1" s="1"/>
  <c r="O427" i="1"/>
  <c r="O428" i="1"/>
  <c r="O429" i="1"/>
  <c r="O430" i="1"/>
  <c r="T430" i="1" s="1"/>
  <c r="O431" i="1"/>
  <c r="O432" i="1"/>
  <c r="T432" i="1" s="1"/>
  <c r="O433" i="1"/>
  <c r="O434" i="1"/>
  <c r="T434" i="1" s="1"/>
  <c r="O435" i="1"/>
  <c r="Q435" i="1" s="1"/>
  <c r="V435" i="1" s="1"/>
  <c r="O436" i="1"/>
  <c r="T436" i="1" s="1"/>
  <c r="O437" i="1"/>
  <c r="Q437" i="1" s="1"/>
  <c r="O438" i="1"/>
  <c r="O2" i="1"/>
  <c r="AF10" i="1"/>
  <c r="AF18" i="1"/>
  <c r="AF26" i="1"/>
  <c r="AF42" i="1"/>
  <c r="AF50" i="1"/>
  <c r="AD2" i="1"/>
  <c r="W29" i="3" s="1"/>
  <c r="X29" i="3"/>
  <c r="AF3" i="1"/>
  <c r="AF4" i="1"/>
  <c r="AF5" i="1"/>
  <c r="AF6" i="1"/>
  <c r="AF7" i="1"/>
  <c r="AF8" i="1"/>
  <c r="AF9" i="1"/>
  <c r="AF11" i="1"/>
  <c r="AF12" i="1"/>
  <c r="AF13" i="1"/>
  <c r="AF14" i="1"/>
  <c r="AF15" i="1"/>
  <c r="AF16" i="1"/>
  <c r="AF17" i="1"/>
  <c r="AF19" i="1"/>
  <c r="AF20" i="1"/>
  <c r="AF21" i="1"/>
  <c r="AF22" i="1"/>
  <c r="AF23" i="1"/>
  <c r="AF24" i="1"/>
  <c r="AF25" i="1"/>
  <c r="AF27" i="1"/>
  <c r="AF28" i="1"/>
  <c r="AF29" i="1"/>
  <c r="AF30" i="1"/>
  <c r="AF31" i="1"/>
  <c r="AF32" i="1"/>
  <c r="AF33" i="1"/>
  <c r="AF35" i="1"/>
  <c r="AF36" i="1"/>
  <c r="AF37" i="1"/>
  <c r="AF38" i="1"/>
  <c r="AF39" i="1"/>
  <c r="AF40" i="1"/>
  <c r="AF41" i="1"/>
  <c r="AF43" i="1"/>
  <c r="AF44" i="1"/>
  <c r="AF45" i="1"/>
  <c r="AF46" i="1"/>
  <c r="AF47" i="1"/>
  <c r="AF48" i="1"/>
  <c r="AF49" i="1"/>
  <c r="AF51" i="1"/>
  <c r="AF52" i="1"/>
  <c r="AF53" i="1"/>
  <c r="AF54" i="1"/>
  <c r="AB29" i="3"/>
  <c r="AI3" i="1"/>
  <c r="AI6" i="1"/>
  <c r="AI11" i="1"/>
  <c r="AI14" i="1"/>
  <c r="AI19" i="1"/>
  <c r="AI22" i="1"/>
  <c r="AI27" i="1"/>
  <c r="AI30" i="1"/>
  <c r="AI35" i="1"/>
  <c r="AI38" i="1"/>
  <c r="AI43" i="1"/>
  <c r="AI46" i="1"/>
  <c r="AI51" i="1"/>
  <c r="AI54" i="1"/>
  <c r="AI4" i="1"/>
  <c r="AI5" i="1"/>
  <c r="AI7" i="1"/>
  <c r="AI8" i="1"/>
  <c r="AI9" i="1"/>
  <c r="AI12" i="1"/>
  <c r="AI13" i="1"/>
  <c r="AI15" i="1"/>
  <c r="AI16" i="1"/>
  <c r="AI20" i="1"/>
  <c r="AI21" i="1"/>
  <c r="AI23" i="1"/>
  <c r="AI24" i="1"/>
  <c r="AI28" i="1"/>
  <c r="AI29" i="1"/>
  <c r="AI31" i="1"/>
  <c r="AI32" i="1"/>
  <c r="AI36" i="1"/>
  <c r="AI37" i="1"/>
  <c r="AI39" i="1"/>
  <c r="AI40" i="1"/>
  <c r="AI44" i="1"/>
  <c r="AI45" i="1"/>
  <c r="AI47" i="1"/>
  <c r="AI48" i="1"/>
  <c r="AI52" i="1"/>
  <c r="AI53" i="1"/>
  <c r="V29" i="3"/>
  <c r="AD3" i="1"/>
  <c r="AD4" i="1"/>
  <c r="AD5" i="1"/>
  <c r="AD6" i="1"/>
  <c r="AD7" i="1"/>
  <c r="AD8" i="1"/>
  <c r="AD9" i="1"/>
  <c r="AD11" i="1"/>
  <c r="AD12" i="1"/>
  <c r="AD13" i="1"/>
  <c r="AD14" i="1"/>
  <c r="AD15" i="1"/>
  <c r="AD16" i="1"/>
  <c r="AD17" i="1"/>
  <c r="AD19" i="1"/>
  <c r="AD20" i="1"/>
  <c r="AD21" i="1"/>
  <c r="AD22" i="1"/>
  <c r="AD23" i="1"/>
  <c r="AD24" i="1"/>
  <c r="AD25" i="1"/>
  <c r="AD27" i="1"/>
  <c r="AD28" i="1"/>
  <c r="AD29" i="1"/>
  <c r="AD30" i="1"/>
  <c r="AD31" i="1"/>
  <c r="AD32" i="1"/>
  <c r="AD33" i="1"/>
  <c r="AD35" i="1"/>
  <c r="AD36" i="1"/>
  <c r="AD37" i="1"/>
  <c r="AD38" i="1"/>
  <c r="AD39" i="1"/>
  <c r="AD40" i="1"/>
  <c r="AD41" i="1"/>
  <c r="AD43" i="1"/>
  <c r="AD44" i="1"/>
  <c r="AD45" i="1"/>
  <c r="AD46" i="1"/>
  <c r="AD47" i="1"/>
  <c r="AD48" i="1"/>
  <c r="AD49" i="1"/>
  <c r="AD51" i="1"/>
  <c r="AD52" i="1"/>
  <c r="AD53" i="1"/>
  <c r="AD54" i="1"/>
  <c r="L72" i="1" l="1"/>
  <c r="L295" i="1"/>
  <c r="L307" i="1"/>
  <c r="L387" i="1"/>
  <c r="L414" i="1"/>
  <c r="L148" i="1"/>
  <c r="H128" i="1"/>
  <c r="I128" i="1"/>
  <c r="H253" i="1"/>
  <c r="I253" i="1"/>
  <c r="I156" i="1"/>
  <c r="H294" i="1"/>
  <c r="L294" i="1" s="1"/>
  <c r="I294" i="1"/>
  <c r="H310" i="1"/>
  <c r="L310" i="1" s="1"/>
  <c r="I310" i="1"/>
  <c r="H240" i="1"/>
  <c r="L240" i="1" s="1"/>
  <c r="I240" i="1"/>
  <c r="H408" i="1"/>
  <c r="L408" i="1" s="1"/>
  <c r="H155" i="1"/>
  <c r="L155" i="1" s="1"/>
  <c r="I155" i="1"/>
  <c r="H85" i="1"/>
  <c r="I85" i="1"/>
  <c r="H336" i="1"/>
  <c r="I336" i="1"/>
  <c r="H168" i="1"/>
  <c r="L168" i="1" s="1"/>
  <c r="I168" i="1"/>
  <c r="H112" i="1"/>
  <c r="L112" i="1" s="1"/>
  <c r="I112" i="1"/>
  <c r="X112" i="1" s="1"/>
  <c r="H349" i="1"/>
  <c r="I349" i="1"/>
  <c r="H279" i="1"/>
  <c r="L279" i="1" s="1"/>
  <c r="I279" i="1"/>
  <c r="H223" i="1"/>
  <c r="I223" i="1"/>
  <c r="H181" i="1"/>
  <c r="I181" i="1"/>
  <c r="H125" i="1"/>
  <c r="H83" i="1"/>
  <c r="L83" i="1" s="1"/>
  <c r="I83" i="1"/>
  <c r="H435" i="1"/>
  <c r="I335" i="1"/>
  <c r="I184" i="1"/>
  <c r="H86" i="1"/>
  <c r="H56" i="1"/>
  <c r="L56" i="1" s="1"/>
  <c r="H292" i="1"/>
  <c r="L292" i="1" s="1"/>
  <c r="I292" i="1"/>
  <c r="I239" i="1"/>
  <c r="I431" i="1"/>
  <c r="H319" i="1"/>
  <c r="L319" i="1" s="1"/>
  <c r="I319" i="1"/>
  <c r="H207" i="1"/>
  <c r="L207" i="1" s="1"/>
  <c r="I207" i="1"/>
  <c r="H95" i="1"/>
  <c r="I95" i="1"/>
  <c r="H110" i="1"/>
  <c r="H332" i="1"/>
  <c r="L332" i="1" s="1"/>
  <c r="I332" i="1"/>
  <c r="H248" i="1"/>
  <c r="I248" i="1"/>
  <c r="H150" i="1"/>
  <c r="I150" i="1"/>
  <c r="H436" i="1"/>
  <c r="L436" i="1" s="1"/>
  <c r="I436" i="1"/>
  <c r="H366" i="1"/>
  <c r="L366" i="1" s="1"/>
  <c r="I366" i="1"/>
  <c r="H296" i="1"/>
  <c r="I296" i="1"/>
  <c r="H100" i="1"/>
  <c r="L100" i="1" s="1"/>
  <c r="I100" i="1"/>
  <c r="H141" i="1"/>
  <c r="L141" i="1" s="1"/>
  <c r="I141" i="1"/>
  <c r="H71" i="1"/>
  <c r="I71" i="1"/>
  <c r="H70" i="1"/>
  <c r="L70" i="1" s="1"/>
  <c r="I70" i="1"/>
  <c r="H94" i="1"/>
  <c r="L94" i="1" s="1"/>
  <c r="I94" i="1"/>
  <c r="H80" i="1"/>
  <c r="L80" i="1" s="1"/>
  <c r="I80" i="1"/>
  <c r="H406" i="1"/>
  <c r="L406" i="1" s="1"/>
  <c r="I392" i="1"/>
  <c r="I380" i="1"/>
  <c r="I348" i="1"/>
  <c r="H320" i="1"/>
  <c r="L320" i="1" s="1"/>
  <c r="I291" i="1"/>
  <c r="I263" i="1"/>
  <c r="I254" i="1"/>
  <c r="I208" i="1"/>
  <c r="I55" i="1"/>
  <c r="I57" i="1"/>
  <c r="H275" i="1"/>
  <c r="L275" i="1" s="1"/>
  <c r="I275" i="1"/>
  <c r="H261" i="1"/>
  <c r="L261" i="1" s="1"/>
  <c r="I261" i="1"/>
  <c r="H247" i="1"/>
  <c r="L247" i="1" s="1"/>
  <c r="I247" i="1"/>
  <c r="H219" i="1"/>
  <c r="I219" i="1"/>
  <c r="H205" i="1"/>
  <c r="L205" i="1" s="1"/>
  <c r="I205" i="1"/>
  <c r="H191" i="1"/>
  <c r="I191" i="1"/>
  <c r="H149" i="1"/>
  <c r="L149" i="1" s="1"/>
  <c r="I149" i="1"/>
  <c r="H79" i="1"/>
  <c r="L79" i="1" s="1"/>
  <c r="I79" i="1"/>
  <c r="H400" i="1"/>
  <c r="I400" i="1"/>
  <c r="H302" i="1"/>
  <c r="I302" i="1"/>
  <c r="H232" i="1"/>
  <c r="L232" i="1" s="1"/>
  <c r="I232" i="1"/>
  <c r="H204" i="1"/>
  <c r="L204" i="1" s="1"/>
  <c r="H190" i="1"/>
  <c r="L190" i="1" s="1"/>
  <c r="I190" i="1"/>
  <c r="H176" i="1"/>
  <c r="L176" i="1" s="1"/>
  <c r="I176" i="1"/>
  <c r="H120" i="1"/>
  <c r="L120" i="1" s="1"/>
  <c r="I120" i="1"/>
  <c r="H92" i="1"/>
  <c r="L92" i="1" s="1"/>
  <c r="I92" i="1"/>
  <c r="I419" i="1"/>
  <c r="I414" i="1"/>
  <c r="H365" i="1"/>
  <c r="I360" i="1"/>
  <c r="H352" i="1"/>
  <c r="H268" i="1"/>
  <c r="L268" i="1" s="1"/>
  <c r="H198" i="1"/>
  <c r="L198" i="1" s="1"/>
  <c r="I192" i="1"/>
  <c r="H183" i="1"/>
  <c r="L183" i="1" s="1"/>
  <c r="H139" i="1"/>
  <c r="I109" i="1"/>
  <c r="I84" i="1"/>
  <c r="I68" i="1"/>
  <c r="H431" i="1"/>
  <c r="I432" i="1"/>
  <c r="I428" i="1"/>
  <c r="I405" i="1"/>
  <c r="H379" i="1"/>
  <c r="L379" i="1" s="1"/>
  <c r="I333" i="1"/>
  <c r="I324" i="1"/>
  <c r="H309" i="1"/>
  <c r="I295" i="1"/>
  <c r="I222" i="1"/>
  <c r="I167" i="1"/>
  <c r="I123" i="1"/>
  <c r="I93" i="1"/>
  <c r="H68" i="1"/>
  <c r="L68" i="1" s="1"/>
  <c r="H428" i="1"/>
  <c r="L428" i="1" s="1"/>
  <c r="H391" i="1"/>
  <c r="L391" i="1" s="1"/>
  <c r="I387" i="1"/>
  <c r="I373" i="1"/>
  <c r="I347" i="1"/>
  <c r="I304" i="1"/>
  <c r="I276" i="1"/>
  <c r="I262" i="1"/>
  <c r="I237" i="1"/>
  <c r="H167" i="1"/>
  <c r="L167" i="1" s="1"/>
  <c r="H152" i="1"/>
  <c r="L152" i="1" s="1"/>
  <c r="H93" i="1"/>
  <c r="L93" i="1" s="1"/>
  <c r="I72" i="1"/>
  <c r="H422" i="1"/>
  <c r="L422" i="1" s="1"/>
  <c r="I422" i="1"/>
  <c r="H99" i="1"/>
  <c r="L99" i="1" s="1"/>
  <c r="I99" i="1"/>
  <c r="H224" i="1"/>
  <c r="L224" i="1" s="1"/>
  <c r="I224" i="1"/>
  <c r="H196" i="1"/>
  <c r="L196" i="1" s="1"/>
  <c r="I196" i="1"/>
  <c r="H195" i="1"/>
  <c r="I195" i="1"/>
  <c r="I140" i="1"/>
  <c r="H124" i="1"/>
  <c r="I124" i="1"/>
  <c r="H140" i="1"/>
  <c r="I125" i="1"/>
  <c r="I69" i="1"/>
  <c r="H179" i="1"/>
  <c r="L179" i="1" s="1"/>
  <c r="I179" i="1"/>
  <c r="H67" i="1"/>
  <c r="I67" i="1"/>
  <c r="H375" i="1"/>
  <c r="L375" i="1" s="1"/>
  <c r="I320" i="1"/>
  <c r="H69" i="1"/>
  <c r="H374" i="1"/>
  <c r="L374" i="1" s="1"/>
  <c r="I374" i="1"/>
  <c r="H220" i="1"/>
  <c r="L220" i="1" s="1"/>
  <c r="I220" i="1"/>
  <c r="H136" i="1"/>
  <c r="L136" i="1" s="1"/>
  <c r="I136" i="1"/>
  <c r="H108" i="1"/>
  <c r="L108" i="1" s="1"/>
  <c r="I108" i="1"/>
  <c r="I388" i="1"/>
  <c r="I365" i="1"/>
  <c r="I352" i="1"/>
  <c r="H348" i="1"/>
  <c r="H291" i="1"/>
  <c r="H163" i="1"/>
  <c r="L163" i="1" s="1"/>
  <c r="H55" i="1"/>
  <c r="L55" i="1" s="1"/>
  <c r="I364" i="1"/>
  <c r="I351" i="1"/>
  <c r="I267" i="1"/>
  <c r="I197" i="1"/>
  <c r="H212" i="1"/>
  <c r="L212" i="1" s="1"/>
  <c r="I212" i="1"/>
  <c r="H127" i="1"/>
  <c r="L127" i="1" s="1"/>
  <c r="I127" i="1"/>
  <c r="H238" i="1"/>
  <c r="L238" i="1" s="1"/>
  <c r="I238" i="1"/>
  <c r="H182" i="1"/>
  <c r="I182" i="1"/>
  <c r="I56" i="1"/>
  <c r="L412" i="1"/>
  <c r="H334" i="1"/>
  <c r="L334" i="1" s="1"/>
  <c r="I334" i="1"/>
  <c r="H278" i="1"/>
  <c r="I278" i="1"/>
  <c r="H236" i="1"/>
  <c r="L236" i="1" s="1"/>
  <c r="I236" i="1"/>
  <c r="H166" i="1"/>
  <c r="L166" i="1" s="1"/>
  <c r="I166" i="1"/>
  <c r="I420" i="1"/>
  <c r="H335" i="1"/>
  <c r="L335" i="1" s="1"/>
  <c r="L119" i="1"/>
  <c r="H318" i="1"/>
  <c r="L318" i="1" s="1"/>
  <c r="I318" i="1"/>
  <c r="H277" i="1"/>
  <c r="L277" i="1" s="1"/>
  <c r="H254" i="1"/>
  <c r="L254" i="1" s="1"/>
  <c r="H208" i="1"/>
  <c r="L208" i="1" s="1"/>
  <c r="I359" i="1"/>
  <c r="I323" i="1"/>
  <c r="H252" i="1"/>
  <c r="L252" i="1" s="1"/>
  <c r="I206" i="1"/>
  <c r="I142" i="1"/>
  <c r="AB378" i="1"/>
  <c r="AF434" i="1"/>
  <c r="AF394" i="1"/>
  <c r="AF402" i="1"/>
  <c r="AF410" i="1"/>
  <c r="AF418" i="1"/>
  <c r="AB413" i="1"/>
  <c r="AB429" i="1"/>
  <c r="AD434" i="1"/>
  <c r="AD418" i="1"/>
  <c r="AD410" i="1"/>
  <c r="AD394" i="1"/>
  <c r="AD362" i="1"/>
  <c r="AD346" i="1"/>
  <c r="AB358" i="1"/>
  <c r="AB294" i="1"/>
  <c r="AB342" i="1"/>
  <c r="AB431" i="1"/>
  <c r="AB408" i="1"/>
  <c r="AB399" i="1"/>
  <c r="AB369" i="1"/>
  <c r="AB326" i="1"/>
  <c r="AB252" i="1"/>
  <c r="AB385" i="1"/>
  <c r="AB434" i="1"/>
  <c r="AB430" i="1"/>
  <c r="AB422" i="1"/>
  <c r="AB410" i="1"/>
  <c r="AB406" i="1"/>
  <c r="AB402" i="1"/>
  <c r="AB398" i="1"/>
  <c r="AB348" i="1"/>
  <c r="AB220" i="1"/>
  <c r="AB156" i="1"/>
  <c r="AB92" i="1"/>
  <c r="AB76" i="1"/>
  <c r="AB377" i="1"/>
  <c r="AB345" i="1"/>
  <c r="L423" i="1"/>
  <c r="L407" i="1"/>
  <c r="K426" i="1"/>
  <c r="K402" i="1"/>
  <c r="K274" i="1"/>
  <c r="K258" i="1"/>
  <c r="K226" i="1"/>
  <c r="K194" i="1"/>
  <c r="K178" i="1"/>
  <c r="K162" i="1"/>
  <c r="K146" i="1"/>
  <c r="K130" i="1"/>
  <c r="H290" i="1"/>
  <c r="L290" i="1" s="1"/>
  <c r="K98" i="1"/>
  <c r="K314" i="1"/>
  <c r="K418" i="1"/>
  <c r="K394" i="1"/>
  <c r="K170" i="1"/>
  <c r="L175" i="1"/>
  <c r="L171" i="1"/>
  <c r="L157" i="1"/>
  <c r="L150" i="1"/>
  <c r="L143" i="1"/>
  <c r="L134" i="1"/>
  <c r="L132" i="1"/>
  <c r="T243" i="1"/>
  <c r="T195" i="1"/>
  <c r="T171" i="1"/>
  <c r="Q427" i="1"/>
  <c r="V427" i="1" s="1"/>
  <c r="T235" i="1"/>
  <c r="T123" i="1"/>
  <c r="Q432" i="1"/>
  <c r="T224" i="1"/>
  <c r="T216" i="1"/>
  <c r="T200" i="1"/>
  <c r="T192" i="1"/>
  <c r="T184" i="1"/>
  <c r="T176" i="1"/>
  <c r="T168" i="1"/>
  <c r="T160" i="1"/>
  <c r="T152" i="1"/>
  <c r="T144" i="1"/>
  <c r="T136" i="1"/>
  <c r="T120" i="1"/>
  <c r="T88" i="1"/>
  <c r="T80" i="1"/>
  <c r="T56" i="1"/>
  <c r="T227" i="1"/>
  <c r="T187" i="1"/>
  <c r="L427" i="1"/>
  <c r="X64" i="1"/>
  <c r="T251" i="1"/>
  <c r="T179" i="1"/>
  <c r="L184" i="1"/>
  <c r="L181" i="1"/>
  <c r="L174" i="1"/>
  <c r="L158" i="1"/>
  <c r="L140" i="1"/>
  <c r="L133" i="1"/>
  <c r="L131" i="1"/>
  <c r="T155" i="1"/>
  <c r="T139" i="1"/>
  <c r="T115" i="1"/>
  <c r="T427" i="1"/>
  <c r="T99" i="1"/>
  <c r="T91" i="1"/>
  <c r="T83" i="1"/>
  <c r="T75" i="1"/>
  <c r="T59" i="1"/>
  <c r="T420" i="1"/>
  <c r="T266" i="1"/>
  <c r="Y338" i="1"/>
  <c r="X259" i="1"/>
  <c r="X192" i="1"/>
  <c r="L109" i="1"/>
  <c r="L107" i="1"/>
  <c r="L104" i="1"/>
  <c r="L102" i="1"/>
  <c r="X102" i="1" s="1"/>
  <c r="L95" i="1"/>
  <c r="X75" i="1"/>
  <c r="T423" i="1"/>
  <c r="T415" i="1"/>
  <c r="Q415" i="1"/>
  <c r="T407" i="1"/>
  <c r="T383" i="1"/>
  <c r="T375" i="1"/>
  <c r="T335" i="1"/>
  <c r="T311" i="1"/>
  <c r="T279" i="1"/>
  <c r="T231" i="1"/>
  <c r="T207" i="1"/>
  <c r="T151" i="1"/>
  <c r="T127" i="1"/>
  <c r="T55" i="1"/>
  <c r="Y293" i="1"/>
  <c r="L435" i="1"/>
  <c r="X403" i="1"/>
  <c r="L356" i="1"/>
  <c r="L351" i="1"/>
  <c r="L349" i="1"/>
  <c r="Y118" i="1"/>
  <c r="T435" i="1"/>
  <c r="T402" i="1"/>
  <c r="X388" i="1"/>
  <c r="Y78" i="1"/>
  <c r="T412" i="1"/>
  <c r="Y278" i="1"/>
  <c r="Y270" i="1"/>
  <c r="Y100" i="1"/>
  <c r="Y92" i="1"/>
  <c r="Y84" i="1"/>
  <c r="Y68" i="1"/>
  <c r="Y367" i="1"/>
  <c r="Y160" i="1"/>
  <c r="Y152" i="1"/>
  <c r="Y378" i="1"/>
  <c r="Y126" i="1"/>
  <c r="Y94" i="1"/>
  <c r="Y372" i="1"/>
  <c r="Y364" i="1"/>
  <c r="Y356" i="1"/>
  <c r="Y340" i="1"/>
  <c r="Y332" i="1"/>
  <c r="Y300" i="1"/>
  <c r="T138" i="1"/>
  <c r="Y383" i="1"/>
  <c r="Y110" i="1"/>
  <c r="Y436" i="1"/>
  <c r="Y421" i="1"/>
  <c r="Y416" i="1"/>
  <c r="Y390" i="1"/>
  <c r="T379" i="1"/>
  <c r="T281" i="1"/>
  <c r="Y146" i="1"/>
  <c r="Y62" i="1"/>
  <c r="T291" i="1"/>
  <c r="V94" i="1"/>
  <c r="Q246" i="1"/>
  <c r="X411" i="1"/>
  <c r="X395" i="1"/>
  <c r="X367" i="1"/>
  <c r="Y277" i="1"/>
  <c r="Y184" i="1"/>
  <c r="Y176" i="1"/>
  <c r="Y144" i="1"/>
  <c r="Y402" i="1"/>
  <c r="X204" i="1"/>
  <c r="V263" i="1"/>
  <c r="Y348" i="1"/>
  <c r="Y324" i="1"/>
  <c r="Y316" i="1"/>
  <c r="Y308" i="1"/>
  <c r="Y274" i="1"/>
  <c r="Y157" i="1"/>
  <c r="Y128" i="1"/>
  <c r="Y120" i="1"/>
  <c r="Y112" i="1"/>
  <c r="L211" i="1"/>
  <c r="Y374" i="1"/>
  <c r="Y82" i="1"/>
  <c r="X372" i="1"/>
  <c r="T431" i="1"/>
  <c r="T391" i="1"/>
  <c r="Q391" i="1"/>
  <c r="T351" i="1"/>
  <c r="Q351" i="1"/>
  <c r="T343" i="1"/>
  <c r="T327" i="1"/>
  <c r="Q327" i="1"/>
  <c r="T319" i="1"/>
  <c r="T303" i="1"/>
  <c r="T295" i="1"/>
  <c r="T287" i="1"/>
  <c r="Q287" i="1"/>
  <c r="T271" i="1"/>
  <c r="T263" i="1"/>
  <c r="T255" i="1"/>
  <c r="T247" i="1"/>
  <c r="T239" i="1"/>
  <c r="T223" i="1"/>
  <c r="Q223" i="1"/>
  <c r="T215" i="1"/>
  <c r="T199" i="1"/>
  <c r="Q199" i="1"/>
  <c r="T191" i="1"/>
  <c r="T183" i="1"/>
  <c r="T175" i="1"/>
  <c r="T167" i="1"/>
  <c r="T159" i="1"/>
  <c r="Q159" i="1"/>
  <c r="T143" i="1"/>
  <c r="T135" i="1"/>
  <c r="Q135" i="1"/>
  <c r="V135" i="1" s="1"/>
  <c r="T119" i="1"/>
  <c r="T111" i="1"/>
  <c r="T103" i="1"/>
  <c r="Q103" i="1"/>
  <c r="T95" i="1"/>
  <c r="T87" i="1"/>
  <c r="T79" i="1"/>
  <c r="Q79" i="1"/>
  <c r="T71" i="1"/>
  <c r="Q71" i="1"/>
  <c r="T63" i="1"/>
  <c r="Q63" i="1"/>
  <c r="X272" i="1"/>
  <c r="T350" i="1"/>
  <c r="Q350" i="1"/>
  <c r="T310" i="1"/>
  <c r="Q310" i="1"/>
  <c r="V310" i="1" s="1"/>
  <c r="T286" i="1"/>
  <c r="T222" i="1"/>
  <c r="Q222" i="1"/>
  <c r="V222" i="1" s="1"/>
  <c r="T158" i="1"/>
  <c r="L336" i="1"/>
  <c r="X336" i="1" s="1"/>
  <c r="L316" i="1"/>
  <c r="X288" i="1"/>
  <c r="X284" i="1"/>
  <c r="Y422" i="1"/>
  <c r="Y404" i="1"/>
  <c r="Y358" i="1"/>
  <c r="Y350" i="1"/>
  <c r="Y334" i="1"/>
  <c r="Y326" i="1"/>
  <c r="Y318" i="1"/>
  <c r="Y310" i="1"/>
  <c r="Y266" i="1"/>
  <c r="Y258" i="1"/>
  <c r="Y250" i="1"/>
  <c r="Y242" i="1"/>
  <c r="Y210" i="1"/>
  <c r="Y194" i="1"/>
  <c r="Y178" i="1"/>
  <c r="Y170" i="1"/>
  <c r="Y162" i="1"/>
  <c r="Y125" i="1"/>
  <c r="Y101" i="1"/>
  <c r="Y85" i="1"/>
  <c r="X216" i="1"/>
  <c r="Y414" i="1"/>
  <c r="Y399" i="1"/>
  <c r="Y394" i="1"/>
  <c r="Y376" i="1"/>
  <c r="Y286" i="1"/>
  <c r="T283" i="1"/>
  <c r="Y223" i="1"/>
  <c r="Y191" i="1"/>
  <c r="Y143" i="1"/>
  <c r="Y138" i="1"/>
  <c r="Y130" i="1"/>
  <c r="Y114" i="1"/>
  <c r="Y106" i="1"/>
  <c r="Y98" i="1"/>
  <c r="Y90" i="1"/>
  <c r="Y74" i="1"/>
  <c r="Y66" i="1"/>
  <c r="Y396" i="1"/>
  <c r="T388" i="1"/>
  <c r="Y360" i="1"/>
  <c r="Y352" i="1"/>
  <c r="Y344" i="1"/>
  <c r="Y336" i="1"/>
  <c r="Y328" i="1"/>
  <c r="Y320" i="1"/>
  <c r="Y312" i="1"/>
  <c r="Y304" i="1"/>
  <c r="Y296" i="1"/>
  <c r="Y291" i="1"/>
  <c r="Y111" i="1"/>
  <c r="Y58" i="1"/>
  <c r="X324" i="1"/>
  <c r="X189" i="1"/>
  <c r="X252" i="1"/>
  <c r="X99" i="1"/>
  <c r="Y431" i="1"/>
  <c r="T400" i="1"/>
  <c r="T395" i="1"/>
  <c r="Y388" i="1"/>
  <c r="Y380" i="1"/>
  <c r="T372" i="1"/>
  <c r="Y362" i="1"/>
  <c r="Y354" i="1"/>
  <c r="Y346" i="1"/>
  <c r="Y330" i="1"/>
  <c r="Y322" i="1"/>
  <c r="Y314" i="1"/>
  <c r="Y306" i="1"/>
  <c r="Y298" i="1"/>
  <c r="Y285" i="1"/>
  <c r="Y262" i="1"/>
  <c r="Y254" i="1"/>
  <c r="Y246" i="1"/>
  <c r="Y238" i="1"/>
  <c r="Y230" i="1"/>
  <c r="Y222" i="1"/>
  <c r="Y206" i="1"/>
  <c r="Y198" i="1"/>
  <c r="Y190" i="1"/>
  <c r="Y182" i="1"/>
  <c r="Y174" i="1"/>
  <c r="Y158" i="1"/>
  <c r="Y150" i="1"/>
  <c r="Y142" i="1"/>
  <c r="Y73" i="1"/>
  <c r="X339" i="1"/>
  <c r="X280" i="1"/>
  <c r="X344" i="1"/>
  <c r="V181" i="1"/>
  <c r="V309" i="1"/>
  <c r="V437" i="1"/>
  <c r="V397" i="1"/>
  <c r="Q77" i="1"/>
  <c r="V118" i="1"/>
  <c r="Y342" i="1"/>
  <c r="Y302" i="1"/>
  <c r="Y294" i="1"/>
  <c r="T429" i="1"/>
  <c r="Q429" i="1"/>
  <c r="T405" i="1"/>
  <c r="Q405" i="1"/>
  <c r="T381" i="1"/>
  <c r="Q381" i="1"/>
  <c r="Q357" i="1"/>
  <c r="T357" i="1"/>
  <c r="T325" i="1"/>
  <c r="Q325" i="1"/>
  <c r="T301" i="1"/>
  <c r="Q301" i="1"/>
  <c r="T269" i="1"/>
  <c r="Q269" i="1"/>
  <c r="T245" i="1"/>
  <c r="Q245" i="1"/>
  <c r="T213" i="1"/>
  <c r="Q213" i="1"/>
  <c r="T189" i="1"/>
  <c r="Q189" i="1"/>
  <c r="T157" i="1"/>
  <c r="Q157" i="1"/>
  <c r="T125" i="1"/>
  <c r="Q125" i="1"/>
  <c r="T85" i="1"/>
  <c r="Q85" i="1"/>
  <c r="T421" i="1"/>
  <c r="Q421" i="1"/>
  <c r="T389" i="1"/>
  <c r="Q389" i="1"/>
  <c r="T365" i="1"/>
  <c r="Q365" i="1"/>
  <c r="T341" i="1"/>
  <c r="Q341" i="1"/>
  <c r="T309" i="1"/>
  <c r="T285" i="1"/>
  <c r="Q285" i="1"/>
  <c r="T261" i="1"/>
  <c r="Q261" i="1"/>
  <c r="T237" i="1"/>
  <c r="Q237" i="1"/>
  <c r="T205" i="1"/>
  <c r="Q205" i="1"/>
  <c r="T181" i="1"/>
  <c r="T133" i="1"/>
  <c r="Q133" i="1"/>
  <c r="T61" i="1"/>
  <c r="Q61" i="1"/>
  <c r="T437" i="1"/>
  <c r="T413" i="1"/>
  <c r="Q413" i="1"/>
  <c r="T397" i="1"/>
  <c r="T373" i="1"/>
  <c r="Q373" i="1"/>
  <c r="T349" i="1"/>
  <c r="Q349" i="1"/>
  <c r="T333" i="1"/>
  <c r="Q333" i="1"/>
  <c r="T317" i="1"/>
  <c r="Q317" i="1"/>
  <c r="T293" i="1"/>
  <c r="Q293" i="1"/>
  <c r="T277" i="1"/>
  <c r="Q277" i="1"/>
  <c r="Q253" i="1"/>
  <c r="T253" i="1"/>
  <c r="T229" i="1"/>
  <c r="Q229" i="1"/>
  <c r="T221" i="1"/>
  <c r="Q221" i="1"/>
  <c r="T197" i="1"/>
  <c r="Q197" i="1"/>
  <c r="T173" i="1"/>
  <c r="Q173" i="1"/>
  <c r="T165" i="1"/>
  <c r="Q165" i="1"/>
  <c r="T149" i="1"/>
  <c r="Q149" i="1"/>
  <c r="T141" i="1"/>
  <c r="T117" i="1"/>
  <c r="Q117" i="1"/>
  <c r="T109" i="1"/>
  <c r="Q109" i="1"/>
  <c r="T101" i="1"/>
  <c r="Q101" i="1"/>
  <c r="T93" i="1"/>
  <c r="Q93" i="1"/>
  <c r="T69" i="1"/>
  <c r="Q69" i="1"/>
  <c r="Q141" i="1"/>
  <c r="V95" i="1"/>
  <c r="Y426" i="1"/>
  <c r="L125" i="1"/>
  <c r="L123" i="1"/>
  <c r="L118" i="1"/>
  <c r="L116" i="1"/>
  <c r="Q414" i="1"/>
  <c r="Q158" i="1"/>
  <c r="Y365" i="1"/>
  <c r="Q374" i="1"/>
  <c r="Q286" i="1"/>
  <c r="Y214" i="1"/>
  <c r="T438" i="1"/>
  <c r="Q430" i="1"/>
  <c r="Q422" i="1"/>
  <c r="T422" i="1"/>
  <c r="T406" i="1"/>
  <c r="Q406" i="1"/>
  <c r="T398" i="1"/>
  <c r="Q398" i="1"/>
  <c r="T390" i="1"/>
  <c r="Q390" i="1"/>
  <c r="T382" i="1"/>
  <c r="Q382" i="1"/>
  <c r="T366" i="1"/>
  <c r="Q366" i="1"/>
  <c r="T358" i="1"/>
  <c r="Q358" i="1"/>
  <c r="T342" i="1"/>
  <c r="Q342" i="1"/>
  <c r="T334" i="1"/>
  <c r="Q334" i="1"/>
  <c r="T326" i="1"/>
  <c r="Q326" i="1"/>
  <c r="T318" i="1"/>
  <c r="Q318" i="1"/>
  <c r="T302" i="1"/>
  <c r="Q302" i="1"/>
  <c r="T294" i="1"/>
  <c r="Q294" i="1"/>
  <c r="T278" i="1"/>
  <c r="Q278" i="1"/>
  <c r="Q270" i="1"/>
  <c r="T270" i="1"/>
  <c r="T262" i="1"/>
  <c r="Q262" i="1"/>
  <c r="T254" i="1"/>
  <c r="Q254" i="1"/>
  <c r="T238" i="1"/>
  <c r="Q238" i="1"/>
  <c r="T230" i="1"/>
  <c r="Q230" i="1"/>
  <c r="T214" i="1"/>
  <c r="Q214" i="1"/>
  <c r="T206" i="1"/>
  <c r="Q206" i="1"/>
  <c r="T198" i="1"/>
  <c r="Q198" i="1"/>
  <c r="T190" i="1"/>
  <c r="Q190" i="1"/>
  <c r="T174" i="1"/>
  <c r="Q174" i="1"/>
  <c r="T166" i="1"/>
  <c r="Q166" i="1"/>
  <c r="T150" i="1"/>
  <c r="Q150" i="1"/>
  <c r="T142" i="1"/>
  <c r="Q142" i="1"/>
  <c r="T134" i="1"/>
  <c r="Q134" i="1"/>
  <c r="T126" i="1"/>
  <c r="Q126" i="1"/>
  <c r="T118" i="1"/>
  <c r="T110" i="1"/>
  <c r="Q110" i="1"/>
  <c r="T102" i="1"/>
  <c r="Q102" i="1"/>
  <c r="T94" i="1"/>
  <c r="T86" i="1"/>
  <c r="Q86" i="1"/>
  <c r="T78" i="1"/>
  <c r="Q78" i="1"/>
  <c r="T70" i="1"/>
  <c r="Q70" i="1"/>
  <c r="T62" i="1"/>
  <c r="Q62" i="1"/>
  <c r="Q438" i="1"/>
  <c r="Q182" i="1"/>
  <c r="Q431" i="1"/>
  <c r="Q367" i="1"/>
  <c r="Q303" i="1"/>
  <c r="Q239" i="1"/>
  <c r="Q175" i="1"/>
  <c r="Q111" i="1"/>
  <c r="Y434" i="1"/>
  <c r="Y407" i="1"/>
  <c r="Q407" i="1"/>
  <c r="Q343" i="1"/>
  <c r="Q279" i="1"/>
  <c r="Q215" i="1"/>
  <c r="Q151" i="1"/>
  <c r="Q87" i="1"/>
  <c r="Y409" i="1"/>
  <c r="Y381" i="1"/>
  <c r="Q383" i="1"/>
  <c r="Q319" i="1"/>
  <c r="Q255" i="1"/>
  <c r="Q191" i="1"/>
  <c r="Q127" i="1"/>
  <c r="Q433" i="1"/>
  <c r="T433" i="1"/>
  <c r="T425" i="1"/>
  <c r="Q425" i="1"/>
  <c r="T417" i="1"/>
  <c r="Q417" i="1"/>
  <c r="T409" i="1"/>
  <c r="Q409" i="1"/>
  <c r="T401" i="1"/>
  <c r="Q401" i="1"/>
  <c r="T393" i="1"/>
  <c r="Q393" i="1"/>
  <c r="T385" i="1"/>
  <c r="Q385" i="1"/>
  <c r="T377" i="1"/>
  <c r="Q377" i="1"/>
  <c r="T369" i="1"/>
  <c r="Q369" i="1"/>
  <c r="T361" i="1"/>
  <c r="Q361" i="1"/>
  <c r="T353" i="1"/>
  <c r="Q353" i="1"/>
  <c r="T345" i="1"/>
  <c r="Q345" i="1"/>
  <c r="T337" i="1"/>
  <c r="Q337" i="1"/>
  <c r="T329" i="1"/>
  <c r="Q329" i="1"/>
  <c r="T321" i="1"/>
  <c r="Q321" i="1"/>
  <c r="Q423" i="1"/>
  <c r="Q359" i="1"/>
  <c r="Q295" i="1"/>
  <c r="Q231" i="1"/>
  <c r="Q167" i="1"/>
  <c r="Y429" i="1"/>
  <c r="Y397" i="1"/>
  <c r="Y121" i="1"/>
  <c r="Q399" i="1"/>
  <c r="Q335" i="1"/>
  <c r="Q271" i="1"/>
  <c r="Q207" i="1"/>
  <c r="Q143" i="1"/>
  <c r="Y392" i="1"/>
  <c r="Q375" i="1"/>
  <c r="Q311" i="1"/>
  <c r="Q247" i="1"/>
  <c r="Q183" i="1"/>
  <c r="Q119" i="1"/>
  <c r="Q55" i="1"/>
  <c r="Y437" i="1"/>
  <c r="Y424" i="1"/>
  <c r="Y275" i="1"/>
  <c r="Y417" i="1"/>
  <c r="Y412" i="1"/>
  <c r="T410" i="1"/>
  <c r="T386" i="1"/>
  <c r="T370" i="1"/>
  <c r="Y359" i="1"/>
  <c r="Y283" i="1"/>
  <c r="T257" i="1"/>
  <c r="Y153" i="1"/>
  <c r="T58" i="1"/>
  <c r="T292" i="1"/>
  <c r="T284" i="1"/>
  <c r="T276" i="1"/>
  <c r="T268" i="1"/>
  <c r="T260" i="1"/>
  <c r="T252" i="1"/>
  <c r="T244" i="1"/>
  <c r="T236" i="1"/>
  <c r="T228" i="1"/>
  <c r="T220" i="1"/>
  <c r="T212" i="1"/>
  <c r="T204" i="1"/>
  <c r="T196" i="1"/>
  <c r="T188" i="1"/>
  <c r="T180" i="1"/>
  <c r="T172" i="1"/>
  <c r="T164" i="1"/>
  <c r="T156" i="1"/>
  <c r="T148" i="1"/>
  <c r="T140" i="1"/>
  <c r="T132" i="1"/>
  <c r="T124" i="1"/>
  <c r="T116" i="1"/>
  <c r="T108" i="1"/>
  <c r="T100" i="1"/>
  <c r="T92" i="1"/>
  <c r="T84" i="1"/>
  <c r="T76" i="1"/>
  <c r="T68" i="1"/>
  <c r="T60" i="1"/>
  <c r="Q436" i="1"/>
  <c r="Q428" i="1"/>
  <c r="Q420" i="1"/>
  <c r="Q412" i="1"/>
  <c r="Q404" i="1"/>
  <c r="Q396" i="1"/>
  <c r="Q388" i="1"/>
  <c r="Q380" i="1"/>
  <c r="Q372" i="1"/>
  <c r="Q364" i="1"/>
  <c r="Q356" i="1"/>
  <c r="Q348" i="1"/>
  <c r="Q340" i="1"/>
  <c r="Q332" i="1"/>
  <c r="Q324" i="1"/>
  <c r="Q316" i="1"/>
  <c r="Q308" i="1"/>
  <c r="Q300" i="1"/>
  <c r="Q292" i="1"/>
  <c r="Q284" i="1"/>
  <c r="Q276" i="1"/>
  <c r="Q268" i="1"/>
  <c r="Q260" i="1"/>
  <c r="Q252" i="1"/>
  <c r="Q244" i="1"/>
  <c r="Q236" i="1"/>
  <c r="Q228" i="1"/>
  <c r="Q220" i="1"/>
  <c r="Q212" i="1"/>
  <c r="Q204" i="1"/>
  <c r="Q196" i="1"/>
  <c r="Q188" i="1"/>
  <c r="Q180" i="1"/>
  <c r="Q172" i="1"/>
  <c r="Q164" i="1"/>
  <c r="Q156" i="1"/>
  <c r="Q148" i="1"/>
  <c r="Q140" i="1"/>
  <c r="Q132" i="1"/>
  <c r="Q124" i="1"/>
  <c r="Q116" i="1"/>
  <c r="Q108" i="1"/>
  <c r="Q100" i="1"/>
  <c r="Q92" i="1"/>
  <c r="Q84" i="1"/>
  <c r="Q76" i="1"/>
  <c r="Q68" i="1"/>
  <c r="Q60" i="1"/>
  <c r="Y432" i="1"/>
  <c r="Y415" i="1"/>
  <c r="T408" i="1"/>
  <c r="Y405" i="1"/>
  <c r="T403" i="1"/>
  <c r="Y400" i="1"/>
  <c r="T384" i="1"/>
  <c r="T368" i="1"/>
  <c r="Y165" i="1"/>
  <c r="Q419" i="1"/>
  <c r="Q411" i="1"/>
  <c r="Q387" i="1"/>
  <c r="Q371" i="1"/>
  <c r="Q363" i="1"/>
  <c r="Q355" i="1"/>
  <c r="Q347" i="1"/>
  <c r="Q339" i="1"/>
  <c r="Q331" i="1"/>
  <c r="Q323" i="1"/>
  <c r="Q315" i="1"/>
  <c r="Q307" i="1"/>
  <c r="Q299" i="1"/>
  <c r="Q275" i="1"/>
  <c r="Q267" i="1"/>
  <c r="Q259" i="1"/>
  <c r="Q251" i="1"/>
  <c r="Q243" i="1"/>
  <c r="Q235" i="1"/>
  <c r="Q227" i="1"/>
  <c r="Q219" i="1"/>
  <c r="Q211" i="1"/>
  <c r="Q203" i="1"/>
  <c r="Q195" i="1"/>
  <c r="Q187" i="1"/>
  <c r="Q179" i="1"/>
  <c r="Q171" i="1"/>
  <c r="Q163" i="1"/>
  <c r="Q155" i="1"/>
  <c r="Q147" i="1"/>
  <c r="Q139" i="1"/>
  <c r="Q131" i="1"/>
  <c r="Q123" i="1"/>
  <c r="Q115" i="1"/>
  <c r="Q107" i="1"/>
  <c r="Q99" i="1"/>
  <c r="Q91" i="1"/>
  <c r="Q83" i="1"/>
  <c r="Q75" i="1"/>
  <c r="Q67" i="1"/>
  <c r="Q59" i="1"/>
  <c r="Y435" i="1"/>
  <c r="Y430" i="1"/>
  <c r="T428" i="1"/>
  <c r="Y425" i="1"/>
  <c r="Y420" i="1"/>
  <c r="T418" i="1"/>
  <c r="Y410" i="1"/>
  <c r="Y398" i="1"/>
  <c r="T396" i="1"/>
  <c r="Y391" i="1"/>
  <c r="Y386" i="1"/>
  <c r="T380" i="1"/>
  <c r="Y375" i="1"/>
  <c r="Y370" i="1"/>
  <c r="T364" i="1"/>
  <c r="Y65" i="1"/>
  <c r="Q434" i="1"/>
  <c r="Q426" i="1"/>
  <c r="Q394" i="1"/>
  <c r="Q378" i="1"/>
  <c r="Q362" i="1"/>
  <c r="Q354" i="1"/>
  <c r="Q346" i="1"/>
  <c r="Q338" i="1"/>
  <c r="Q330" i="1"/>
  <c r="Q322" i="1"/>
  <c r="Q314" i="1"/>
  <c r="Q306" i="1"/>
  <c r="Q298" i="1"/>
  <c r="Q290" i="1"/>
  <c r="Q282" i="1"/>
  <c r="Q274" i="1"/>
  <c r="Q258" i="1"/>
  <c r="Q250" i="1"/>
  <c r="Q242" i="1"/>
  <c r="Q234" i="1"/>
  <c r="Q226" i="1"/>
  <c r="Q218" i="1"/>
  <c r="Q210" i="1"/>
  <c r="Q202" i="1"/>
  <c r="Q194" i="1"/>
  <c r="Q186" i="1"/>
  <c r="Q178" i="1"/>
  <c r="Q170" i="1"/>
  <c r="Q162" i="1"/>
  <c r="Q154" i="1"/>
  <c r="Q146" i="1"/>
  <c r="Q130" i="1"/>
  <c r="Q122" i="1"/>
  <c r="Q114" i="1"/>
  <c r="Q106" i="1"/>
  <c r="Q98" i="1"/>
  <c r="Q90" i="1"/>
  <c r="Q82" i="1"/>
  <c r="Q74" i="1"/>
  <c r="Q66" i="1"/>
  <c r="Y438" i="1"/>
  <c r="Y423" i="1"/>
  <c r="T416" i="1"/>
  <c r="Y413" i="1"/>
  <c r="Y408" i="1"/>
  <c r="Y389" i="1"/>
  <c r="Y384" i="1"/>
  <c r="Y382" i="1"/>
  <c r="Y373" i="1"/>
  <c r="Y368" i="1"/>
  <c r="Y366" i="1"/>
  <c r="T360" i="1"/>
  <c r="Y185" i="1"/>
  <c r="Q313" i="1"/>
  <c r="Q305" i="1"/>
  <c r="Q297" i="1"/>
  <c r="Q289" i="1"/>
  <c r="Q273" i="1"/>
  <c r="Q265" i="1"/>
  <c r="Q249" i="1"/>
  <c r="Q241" i="1"/>
  <c r="Q233" i="1"/>
  <c r="Q225" i="1"/>
  <c r="Q217" i="1"/>
  <c r="Q209" i="1"/>
  <c r="Q201" i="1"/>
  <c r="Q193" i="1"/>
  <c r="Q185" i="1"/>
  <c r="Q177" i="1"/>
  <c r="Q169" i="1"/>
  <c r="Q161" i="1"/>
  <c r="Q153" i="1"/>
  <c r="Q145" i="1"/>
  <c r="Q137" i="1"/>
  <c r="Q129" i="1"/>
  <c r="Q121" i="1"/>
  <c r="Q113" i="1"/>
  <c r="Q105" i="1"/>
  <c r="Q97" i="1"/>
  <c r="Q89" i="1"/>
  <c r="Q81" i="1"/>
  <c r="Q73" i="1"/>
  <c r="Q65" i="1"/>
  <c r="Q57" i="1"/>
  <c r="Y433" i="1"/>
  <c r="Y428" i="1"/>
  <c r="Y418" i="1"/>
  <c r="Y406" i="1"/>
  <c r="T404" i="1"/>
  <c r="Y401" i="1"/>
  <c r="T356" i="1"/>
  <c r="Q424" i="1"/>
  <c r="Q392" i="1"/>
  <c r="Q376" i="1"/>
  <c r="Q352" i="1"/>
  <c r="Q344" i="1"/>
  <c r="Q336" i="1"/>
  <c r="Q328" i="1"/>
  <c r="Q320" i="1"/>
  <c r="Q312" i="1"/>
  <c r="Q304" i="1"/>
  <c r="Q296" i="1"/>
  <c r="Q288" i="1"/>
  <c r="Q280" i="1"/>
  <c r="Q272" i="1"/>
  <c r="Q264" i="1"/>
  <c r="Q256" i="1"/>
  <c r="Q248" i="1"/>
  <c r="Q240" i="1"/>
  <c r="Q232" i="1"/>
  <c r="Q224" i="1"/>
  <c r="Q216" i="1"/>
  <c r="Q208" i="1"/>
  <c r="Q200" i="1"/>
  <c r="Q192" i="1"/>
  <c r="Q184" i="1"/>
  <c r="Q176" i="1"/>
  <c r="Q168" i="1"/>
  <c r="Q160" i="1"/>
  <c r="Q152" i="1"/>
  <c r="Q144" i="1"/>
  <c r="Q136" i="1"/>
  <c r="Q128" i="1"/>
  <c r="Q120" i="1"/>
  <c r="Q112" i="1"/>
  <c r="Q104" i="1"/>
  <c r="Q96" i="1"/>
  <c r="Q88" i="1"/>
  <c r="Q80" i="1"/>
  <c r="Q72" i="1"/>
  <c r="Q64" i="1"/>
  <c r="Q56" i="1"/>
  <c r="T348" i="1"/>
  <c r="T340" i="1"/>
  <c r="T332" i="1"/>
  <c r="T324" i="1"/>
  <c r="T316" i="1"/>
  <c r="T308" i="1"/>
  <c r="T300" i="1"/>
  <c r="Y393" i="1"/>
  <c r="Y385" i="1"/>
  <c r="Y377" i="1"/>
  <c r="Y369" i="1"/>
  <c r="Y361" i="1"/>
  <c r="Y353" i="1"/>
  <c r="Y345" i="1"/>
  <c r="Y337" i="1"/>
  <c r="Y329" i="1"/>
  <c r="Y321" i="1"/>
  <c r="Y313" i="1"/>
  <c r="Y305" i="1"/>
  <c r="Y297" i="1"/>
  <c r="Y292" i="1"/>
  <c r="Y287" i="1"/>
  <c r="Y282" i="1"/>
  <c r="Y272" i="1"/>
  <c r="Y263" i="1"/>
  <c r="Y256" i="1"/>
  <c r="Y247" i="1"/>
  <c r="Y240" i="1"/>
  <c r="Y227" i="1"/>
  <c r="Y208" i="1"/>
  <c r="Y195" i="1"/>
  <c r="Y189" i="1"/>
  <c r="Y168" i="1"/>
  <c r="Y122" i="1"/>
  <c r="Y109" i="1"/>
  <c r="Y351" i="1"/>
  <c r="Y343" i="1"/>
  <c r="Y335" i="1"/>
  <c r="Y327" i="1"/>
  <c r="Y319" i="1"/>
  <c r="Y311" i="1"/>
  <c r="Y303" i="1"/>
  <c r="Y295" i="1"/>
  <c r="Y290" i="1"/>
  <c r="Y280" i="1"/>
  <c r="Y268" i="1"/>
  <c r="Y259" i="1"/>
  <c r="Y252" i="1"/>
  <c r="Y243" i="1"/>
  <c r="Y236" i="1"/>
  <c r="Y234" i="1"/>
  <c r="Y232" i="1"/>
  <c r="Y219" i="1"/>
  <c r="Y215" i="1"/>
  <c r="Y202" i="1"/>
  <c r="Y200" i="1"/>
  <c r="Y180" i="1"/>
  <c r="Y163" i="1"/>
  <c r="Y136" i="1"/>
  <c r="Y89" i="1"/>
  <c r="Y357" i="1"/>
  <c r="Y349" i="1"/>
  <c r="Y341" i="1"/>
  <c r="Y333" i="1"/>
  <c r="Y325" i="1"/>
  <c r="Y317" i="1"/>
  <c r="Y309" i="1"/>
  <c r="Y301" i="1"/>
  <c r="Y288" i="1"/>
  <c r="Y276" i="1"/>
  <c r="Y271" i="1"/>
  <c r="Y264" i="1"/>
  <c r="Y255" i="1"/>
  <c r="Y248" i="1"/>
  <c r="Y239" i="1"/>
  <c r="Y226" i="1"/>
  <c r="Y224" i="1"/>
  <c r="Y211" i="1"/>
  <c r="Y207" i="1"/>
  <c r="Y192" i="1"/>
  <c r="Y186" i="1"/>
  <c r="Y173" i="1"/>
  <c r="Y148" i="1"/>
  <c r="Y131" i="1"/>
  <c r="Y104" i="1"/>
  <c r="Y175" i="1"/>
  <c r="Y133" i="1"/>
  <c r="Y97" i="1"/>
  <c r="Y81" i="1"/>
  <c r="Y427" i="1"/>
  <c r="Y419" i="1"/>
  <c r="Y411" i="1"/>
  <c r="Y403" i="1"/>
  <c r="Y395" i="1"/>
  <c r="Y387" i="1"/>
  <c r="Y379" i="1"/>
  <c r="Y371" i="1"/>
  <c r="Y363" i="1"/>
  <c r="Y355" i="1"/>
  <c r="Y347" i="1"/>
  <c r="Y339" i="1"/>
  <c r="Y331" i="1"/>
  <c r="Y323" i="1"/>
  <c r="Y315" i="1"/>
  <c r="Y307" i="1"/>
  <c r="Y299" i="1"/>
  <c r="Y284" i="1"/>
  <c r="Y279" i="1"/>
  <c r="Y267" i="1"/>
  <c r="Y260" i="1"/>
  <c r="Y251" i="1"/>
  <c r="Y244" i="1"/>
  <c r="Y235" i="1"/>
  <c r="Y231" i="1"/>
  <c r="Y218" i="1"/>
  <c r="Y216" i="1"/>
  <c r="Y203" i="1"/>
  <c r="Y199" i="1"/>
  <c r="Y154" i="1"/>
  <c r="Y141" i="1"/>
  <c r="Y116" i="1"/>
  <c r="Y69" i="1"/>
  <c r="Y57" i="1"/>
  <c r="Y269" i="1"/>
  <c r="Y261" i="1"/>
  <c r="Y253" i="1"/>
  <c r="Y245" i="1"/>
  <c r="Y237" i="1"/>
  <c r="Y229" i="1"/>
  <c r="Y221" i="1"/>
  <c r="Y213" i="1"/>
  <c r="Y205" i="1"/>
  <c r="Y197" i="1"/>
  <c r="Y187" i="1"/>
  <c r="Y177" i="1"/>
  <c r="Y172" i="1"/>
  <c r="Y167" i="1"/>
  <c r="Y155" i="1"/>
  <c r="Y145" i="1"/>
  <c r="Y140" i="1"/>
  <c r="Y135" i="1"/>
  <c r="Y123" i="1"/>
  <c r="Y113" i="1"/>
  <c r="Y108" i="1"/>
  <c r="Y103" i="1"/>
  <c r="Y96" i="1"/>
  <c r="Y87" i="1"/>
  <c r="Y80" i="1"/>
  <c r="Y71" i="1"/>
  <c r="Y64" i="1"/>
  <c r="Y55" i="1"/>
  <c r="Y83" i="1"/>
  <c r="Y76" i="1"/>
  <c r="Y60" i="1"/>
  <c r="X187" i="1"/>
  <c r="Y289" i="1"/>
  <c r="Y281" i="1"/>
  <c r="Y273" i="1"/>
  <c r="Y265" i="1"/>
  <c r="Y257" i="1"/>
  <c r="Y249" i="1"/>
  <c r="Y241" i="1"/>
  <c r="Y233" i="1"/>
  <c r="Y225" i="1"/>
  <c r="Y217" i="1"/>
  <c r="Y209" i="1"/>
  <c r="Y201" i="1"/>
  <c r="Y193" i="1"/>
  <c r="Y188" i="1"/>
  <c r="Y183" i="1"/>
  <c r="Y171" i="1"/>
  <c r="Y161" i="1"/>
  <c r="Y156" i="1"/>
  <c r="Y151" i="1"/>
  <c r="Y139" i="1"/>
  <c r="Y129" i="1"/>
  <c r="Y124" i="1"/>
  <c r="Y119" i="1"/>
  <c r="Y107" i="1"/>
  <c r="Y95" i="1"/>
  <c r="Y88" i="1"/>
  <c r="Y79" i="1"/>
  <c r="Y72" i="1"/>
  <c r="Y63" i="1"/>
  <c r="Y56" i="1"/>
  <c r="Y228" i="1"/>
  <c r="Y220" i="1"/>
  <c r="Y212" i="1"/>
  <c r="Y204" i="1"/>
  <c r="Y196" i="1"/>
  <c r="Y181" i="1"/>
  <c r="Y166" i="1"/>
  <c r="Y149" i="1"/>
  <c r="Y134" i="1"/>
  <c r="Y117" i="1"/>
  <c r="Y102" i="1"/>
  <c r="Y93" i="1"/>
  <c r="Y86" i="1"/>
  <c r="Y77" i="1"/>
  <c r="Y70" i="1"/>
  <c r="Y61" i="1"/>
  <c r="X240" i="1"/>
  <c r="Y179" i="1"/>
  <c r="Y169" i="1"/>
  <c r="Y164" i="1"/>
  <c r="Y159" i="1"/>
  <c r="Y147" i="1"/>
  <c r="Y137" i="1"/>
  <c r="Y132" i="1"/>
  <c r="Y127" i="1"/>
  <c r="Y115" i="1"/>
  <c r="Y105" i="1"/>
  <c r="X390" i="1"/>
  <c r="X172" i="1"/>
  <c r="Y99" i="1"/>
  <c r="Y91" i="1"/>
  <c r="Y75" i="1"/>
  <c r="Y67" i="1"/>
  <c r="Y59" i="1"/>
  <c r="X404" i="1"/>
  <c r="X243" i="1"/>
  <c r="X61" i="1"/>
  <c r="X59" i="1"/>
  <c r="X147" i="1"/>
  <c r="X424" i="1"/>
  <c r="X373" i="1"/>
  <c r="X371" i="1"/>
  <c r="X270" i="1"/>
  <c r="X180" i="1"/>
  <c r="X436" i="1"/>
  <c r="X396" i="1"/>
  <c r="X323" i="1"/>
  <c r="X299" i="1"/>
  <c r="X285" i="1"/>
  <c r="X283" i="1"/>
  <c r="X246" i="1"/>
  <c r="X126" i="1"/>
  <c r="X188" i="1"/>
  <c r="X164" i="1"/>
  <c r="X132" i="1"/>
  <c r="X328" i="1"/>
  <c r="X419" i="1"/>
  <c r="X78" i="1"/>
  <c r="X384" i="1"/>
  <c r="X382" i="1"/>
  <c r="X168" i="1"/>
  <c r="X398" i="1"/>
  <c r="X72" i="1"/>
  <c r="X375" i="1"/>
  <c r="X238" i="1"/>
  <c r="X235" i="1"/>
  <c r="X215" i="1"/>
  <c r="X206" i="1"/>
  <c r="X159" i="1"/>
  <c r="X144" i="1"/>
  <c r="X76" i="1"/>
  <c r="X368" i="1"/>
  <c r="X357" i="1"/>
  <c r="X174" i="1"/>
  <c r="L432" i="1"/>
  <c r="X421" i="1"/>
  <c r="X307" i="1"/>
  <c r="L286" i="1"/>
  <c r="X251" i="1"/>
  <c r="L229" i="1"/>
  <c r="L85" i="1"/>
  <c r="X227" i="1"/>
  <c r="X119" i="1"/>
  <c r="X62" i="1"/>
  <c r="X60" i="1"/>
  <c r="X415" i="1"/>
  <c r="X350" i="1"/>
  <c r="L222" i="1"/>
  <c r="L200" i="1"/>
  <c r="X416" i="1"/>
  <c r="X308" i="1"/>
  <c r="X115" i="1"/>
  <c r="X88" i="1"/>
  <c r="X63" i="1"/>
  <c r="L153" i="1"/>
  <c r="L426" i="1"/>
  <c r="L249" i="1"/>
  <c r="L418" i="1"/>
  <c r="I410" i="1"/>
  <c r="H410" i="1"/>
  <c r="H362" i="1"/>
  <c r="I362" i="1"/>
  <c r="H314" i="1"/>
  <c r="I314" i="1"/>
  <c r="H274" i="1"/>
  <c r="I274" i="1"/>
  <c r="I226" i="1"/>
  <c r="H226" i="1"/>
  <c r="H178" i="1"/>
  <c r="I178" i="1"/>
  <c r="H130" i="1"/>
  <c r="I130" i="1"/>
  <c r="H82" i="1"/>
  <c r="I82" i="1"/>
  <c r="H409" i="1"/>
  <c r="I409" i="1"/>
  <c r="I353" i="1"/>
  <c r="H353" i="1"/>
  <c r="I313" i="1"/>
  <c r="H313" i="1"/>
  <c r="I217" i="1"/>
  <c r="H217" i="1"/>
  <c r="H161" i="1"/>
  <c r="I161" i="1"/>
  <c r="I113" i="1"/>
  <c r="H113" i="1"/>
  <c r="I377" i="1"/>
  <c r="L135" i="1"/>
  <c r="I354" i="1"/>
  <c r="H354" i="1"/>
  <c r="H298" i="1"/>
  <c r="I298" i="1"/>
  <c r="H250" i="1"/>
  <c r="I250" i="1"/>
  <c r="H202" i="1"/>
  <c r="I202" i="1"/>
  <c r="I146" i="1"/>
  <c r="H146" i="1"/>
  <c r="I98" i="1"/>
  <c r="H417" i="1"/>
  <c r="I417" i="1"/>
  <c r="H305" i="1"/>
  <c r="I305" i="1"/>
  <c r="I233" i="1"/>
  <c r="H233" i="1"/>
  <c r="I201" i="1"/>
  <c r="H201" i="1"/>
  <c r="H145" i="1"/>
  <c r="L304" i="1"/>
  <c r="X224" i="1"/>
  <c r="I73" i="1"/>
  <c r="H386" i="1"/>
  <c r="I386" i="1"/>
  <c r="I338" i="1"/>
  <c r="H338" i="1"/>
  <c r="H306" i="1"/>
  <c r="I306" i="1"/>
  <c r="I258" i="1"/>
  <c r="H258" i="1"/>
  <c r="I210" i="1"/>
  <c r="H210" i="1"/>
  <c r="H154" i="1"/>
  <c r="I154" i="1"/>
  <c r="H106" i="1"/>
  <c r="I106" i="1"/>
  <c r="L296" i="1"/>
  <c r="I290" i="1"/>
  <c r="I401" i="1"/>
  <c r="H401" i="1"/>
  <c r="H329" i="1"/>
  <c r="I329" i="1"/>
  <c r="H281" i="1"/>
  <c r="H225" i="1"/>
  <c r="I225" i="1"/>
  <c r="H169" i="1"/>
  <c r="I169" i="1"/>
  <c r="H121" i="1"/>
  <c r="I121" i="1"/>
  <c r="H97" i="1"/>
  <c r="I97" i="1"/>
  <c r="X379" i="1"/>
  <c r="L347" i="1"/>
  <c r="X203" i="1"/>
  <c r="I145" i="1"/>
  <c r="H73" i="1"/>
  <c r="H434" i="1"/>
  <c r="I434" i="1"/>
  <c r="I378" i="1"/>
  <c r="H378" i="1"/>
  <c r="H330" i="1"/>
  <c r="I330" i="1"/>
  <c r="H282" i="1"/>
  <c r="I282" i="1"/>
  <c r="H234" i="1"/>
  <c r="I234" i="1"/>
  <c r="H186" i="1"/>
  <c r="H170" i="1"/>
  <c r="I170" i="1"/>
  <c r="H122" i="1"/>
  <c r="I122" i="1"/>
  <c r="H74" i="1"/>
  <c r="I74" i="1"/>
  <c r="H425" i="1"/>
  <c r="I425" i="1"/>
  <c r="H369" i="1"/>
  <c r="I369" i="1"/>
  <c r="I361" i="1"/>
  <c r="H361" i="1"/>
  <c r="H321" i="1"/>
  <c r="I321" i="1"/>
  <c r="H273" i="1"/>
  <c r="I273" i="1"/>
  <c r="I249" i="1"/>
  <c r="H193" i="1"/>
  <c r="I193" i="1"/>
  <c r="H177" i="1"/>
  <c r="I177" i="1"/>
  <c r="H137" i="1"/>
  <c r="I137" i="1"/>
  <c r="H89" i="1"/>
  <c r="L438" i="1"/>
  <c r="H98" i="1"/>
  <c r="L223" i="1"/>
  <c r="L57" i="1"/>
  <c r="I394" i="1"/>
  <c r="H394" i="1"/>
  <c r="H346" i="1"/>
  <c r="I346" i="1"/>
  <c r="I242" i="1"/>
  <c r="H242" i="1"/>
  <c r="H194" i="1"/>
  <c r="I194" i="1"/>
  <c r="I138" i="1"/>
  <c r="H138" i="1"/>
  <c r="H90" i="1"/>
  <c r="I90" i="1"/>
  <c r="I58" i="1"/>
  <c r="H58" i="1"/>
  <c r="L430" i="1"/>
  <c r="L219" i="1"/>
  <c r="I186" i="1"/>
  <c r="X165" i="1"/>
  <c r="H393" i="1"/>
  <c r="I393" i="1"/>
  <c r="I345" i="1"/>
  <c r="H345" i="1"/>
  <c r="I297" i="1"/>
  <c r="H297" i="1"/>
  <c r="H257" i="1"/>
  <c r="I257" i="1"/>
  <c r="H209" i="1"/>
  <c r="I209" i="1"/>
  <c r="I153" i="1"/>
  <c r="I105" i="1"/>
  <c r="H105" i="1"/>
  <c r="H65" i="1"/>
  <c r="I65" i="1"/>
  <c r="X264" i="1"/>
  <c r="I418" i="1"/>
  <c r="L327" i="1"/>
  <c r="I89" i="1"/>
  <c r="I426" i="1"/>
  <c r="I370" i="1"/>
  <c r="H370" i="1"/>
  <c r="H322" i="1"/>
  <c r="I322" i="1"/>
  <c r="H266" i="1"/>
  <c r="I266" i="1"/>
  <c r="H218" i="1"/>
  <c r="I218" i="1"/>
  <c r="H162" i="1"/>
  <c r="I162" i="1"/>
  <c r="H114" i="1"/>
  <c r="H66" i="1"/>
  <c r="I66" i="1"/>
  <c r="H433" i="1"/>
  <c r="I433" i="1"/>
  <c r="I385" i="1"/>
  <c r="H385" i="1"/>
  <c r="I337" i="1"/>
  <c r="H337" i="1"/>
  <c r="H289" i="1"/>
  <c r="I289" i="1"/>
  <c r="H241" i="1"/>
  <c r="I241" i="1"/>
  <c r="H185" i="1"/>
  <c r="I185" i="1"/>
  <c r="H129" i="1"/>
  <c r="I129" i="1"/>
  <c r="H81" i="1"/>
  <c r="I81" i="1"/>
  <c r="I402" i="1"/>
  <c r="H265" i="1"/>
  <c r="X376" i="1"/>
  <c r="X103" i="1"/>
  <c r="X214" i="1"/>
  <c r="X399" i="1"/>
  <c r="X397" i="1"/>
  <c r="X381" i="1"/>
  <c r="X343" i="1"/>
  <c r="X311" i="1"/>
  <c r="X256" i="1"/>
  <c r="X230" i="1"/>
  <c r="X160" i="1"/>
  <c r="X422" i="1"/>
  <c r="X413" i="1"/>
  <c r="X383" i="1"/>
  <c r="X363" i="1"/>
  <c r="X315" i="1"/>
  <c r="X96" i="1"/>
  <c r="X420" i="1"/>
  <c r="X317" i="1"/>
  <c r="X231" i="1"/>
  <c r="X340" i="1"/>
  <c r="X331" i="1"/>
  <c r="X269" i="1"/>
  <c r="X260" i="1"/>
  <c r="X244" i="1"/>
  <c r="X228" i="1"/>
  <c r="X221" i="1"/>
  <c r="X212" i="1"/>
  <c r="X199" i="1"/>
  <c r="X131" i="1"/>
  <c r="X91" i="1"/>
  <c r="I407" i="1"/>
  <c r="X355" i="1"/>
  <c r="X325" i="1"/>
  <c r="X300" i="1"/>
  <c r="X437" i="1"/>
  <c r="X303" i="1"/>
  <c r="X287" i="1"/>
  <c r="X405" i="1"/>
  <c r="X342" i="1"/>
  <c r="X312" i="1"/>
  <c r="X271" i="1"/>
  <c r="X262" i="1"/>
  <c r="X255" i="1"/>
  <c r="X389" i="1"/>
  <c r="X429" i="1"/>
  <c r="X293" i="1"/>
  <c r="X294" i="1"/>
  <c r="X358" i="1"/>
  <c r="X197" i="1"/>
  <c r="X341" i="1"/>
  <c r="X301" i="1"/>
  <c r="X245" i="1"/>
  <c r="X213" i="1"/>
  <c r="X101" i="1"/>
  <c r="X173" i="1"/>
  <c r="X117" i="1"/>
  <c r="X111" i="1"/>
  <c r="X366" i="1"/>
  <c r="X326" i="1"/>
  <c r="X183" i="1"/>
  <c r="X167" i="1"/>
  <c r="X151" i="1"/>
  <c r="X77" i="1"/>
  <c r="X87" i="1"/>
  <c r="AI431" i="1"/>
  <c r="AI186" i="1"/>
  <c r="AI199" i="1"/>
  <c r="AI192" i="1"/>
  <c r="AI191" i="1"/>
  <c r="AI211" i="1"/>
  <c r="AI33" i="1"/>
  <c r="AI17" i="1"/>
  <c r="AI41" i="1"/>
  <c r="AI18" i="1"/>
  <c r="AI34" i="1"/>
  <c r="AI10" i="1"/>
  <c r="AD50" i="1"/>
  <c r="AD42" i="1"/>
  <c r="AD34" i="1"/>
  <c r="AD26" i="1"/>
  <c r="AD18" i="1"/>
  <c r="AD10" i="1"/>
  <c r="AI26" i="1"/>
  <c r="AI50" i="1"/>
  <c r="AI42" i="1"/>
  <c r="AF34" i="1"/>
  <c r="AI2" i="1"/>
  <c r="AC29" i="3" s="1"/>
  <c r="AF2" i="1"/>
  <c r="Y29" i="3" s="1"/>
  <c r="O39" i="1"/>
  <c r="O40" i="1"/>
  <c r="Q40" i="1" s="1"/>
  <c r="O41" i="1"/>
  <c r="Q41" i="1" s="1"/>
  <c r="O42" i="1"/>
  <c r="O43" i="1"/>
  <c r="Q43" i="1" s="1"/>
  <c r="O44" i="1"/>
  <c r="T44" i="1" s="1"/>
  <c r="O45" i="1"/>
  <c r="Q45" i="1" s="1"/>
  <c r="O46" i="1"/>
  <c r="Q46" i="1" s="1"/>
  <c r="O47" i="1"/>
  <c r="O48" i="1"/>
  <c r="Q48" i="1" s="1"/>
  <c r="O49" i="1"/>
  <c r="Q49" i="1" s="1"/>
  <c r="O50" i="1"/>
  <c r="T50" i="1" s="1"/>
  <c r="O51" i="1"/>
  <c r="Q51" i="1" s="1"/>
  <c r="O52" i="1"/>
  <c r="T52" i="1" s="1"/>
  <c r="O53" i="1"/>
  <c r="Q53" i="1" s="1"/>
  <c r="O54" i="1"/>
  <c r="Q54" i="1" s="1"/>
  <c r="H39" i="1"/>
  <c r="L39" i="1" s="1"/>
  <c r="I39" i="1"/>
  <c r="J39" i="1"/>
  <c r="K39" i="1"/>
  <c r="H40" i="1"/>
  <c r="L40" i="1" s="1"/>
  <c r="I40" i="1"/>
  <c r="J40" i="1"/>
  <c r="K40" i="1"/>
  <c r="H41" i="1"/>
  <c r="L41" i="1" s="1"/>
  <c r="I41" i="1"/>
  <c r="J41" i="1"/>
  <c r="K41" i="1"/>
  <c r="H42" i="1"/>
  <c r="I42" i="1"/>
  <c r="J42" i="1"/>
  <c r="K42" i="1"/>
  <c r="H43" i="1"/>
  <c r="I43" i="1"/>
  <c r="J43" i="1"/>
  <c r="K43" i="1"/>
  <c r="H44" i="1"/>
  <c r="L44" i="1" s="1"/>
  <c r="I44" i="1"/>
  <c r="J44" i="1"/>
  <c r="K44" i="1"/>
  <c r="H45" i="1"/>
  <c r="L45" i="1" s="1"/>
  <c r="I45" i="1"/>
  <c r="J45" i="1"/>
  <c r="K45" i="1"/>
  <c r="H46" i="1"/>
  <c r="L46" i="1" s="1"/>
  <c r="I46" i="1"/>
  <c r="J46" i="1"/>
  <c r="K46" i="1"/>
  <c r="H47" i="1"/>
  <c r="L47" i="1" s="1"/>
  <c r="I47" i="1"/>
  <c r="J47" i="1"/>
  <c r="K47" i="1"/>
  <c r="H48" i="1"/>
  <c r="L48" i="1" s="1"/>
  <c r="I48" i="1"/>
  <c r="J48" i="1"/>
  <c r="K48" i="1"/>
  <c r="H49" i="1"/>
  <c r="L49" i="1" s="1"/>
  <c r="I49" i="1"/>
  <c r="J49" i="1"/>
  <c r="K49" i="1"/>
  <c r="H50" i="1"/>
  <c r="L50" i="1" s="1"/>
  <c r="I50" i="1"/>
  <c r="J50" i="1"/>
  <c r="K50" i="1"/>
  <c r="H51" i="1"/>
  <c r="L51" i="1" s="1"/>
  <c r="I51" i="1"/>
  <c r="J51" i="1"/>
  <c r="K51" i="1"/>
  <c r="H52" i="1"/>
  <c r="I52" i="1"/>
  <c r="J52" i="1"/>
  <c r="K52" i="1"/>
  <c r="H53" i="1"/>
  <c r="L53" i="1" s="1"/>
  <c r="I53" i="1"/>
  <c r="J53" i="1"/>
  <c r="K53" i="1"/>
  <c r="H54" i="1"/>
  <c r="I54" i="1"/>
  <c r="J54" i="1"/>
  <c r="K54" i="1"/>
  <c r="R54" i="1"/>
  <c r="S54" i="1"/>
  <c r="U54" i="1"/>
  <c r="R39" i="1"/>
  <c r="S39" i="1"/>
  <c r="U39" i="1"/>
  <c r="R40" i="1"/>
  <c r="S40" i="1"/>
  <c r="U40" i="1"/>
  <c r="R41" i="1"/>
  <c r="S41" i="1"/>
  <c r="U41" i="1"/>
  <c r="R42" i="1"/>
  <c r="S42" i="1"/>
  <c r="U42" i="1"/>
  <c r="R43" i="1"/>
  <c r="S43" i="1"/>
  <c r="U43" i="1"/>
  <c r="R44" i="1"/>
  <c r="S44" i="1"/>
  <c r="U44" i="1"/>
  <c r="R45" i="1"/>
  <c r="S45" i="1"/>
  <c r="U45" i="1"/>
  <c r="R46" i="1"/>
  <c r="S46" i="1"/>
  <c r="U46" i="1"/>
  <c r="R47" i="1"/>
  <c r="S47" i="1"/>
  <c r="U47" i="1"/>
  <c r="R48" i="1"/>
  <c r="S48" i="1"/>
  <c r="U48" i="1"/>
  <c r="R49" i="1"/>
  <c r="S49" i="1"/>
  <c r="U49" i="1"/>
  <c r="R50" i="1"/>
  <c r="S50" i="1"/>
  <c r="U50" i="1"/>
  <c r="R51" i="1"/>
  <c r="S51" i="1"/>
  <c r="U51" i="1"/>
  <c r="R52" i="1"/>
  <c r="S52" i="1"/>
  <c r="U52" i="1"/>
  <c r="R53" i="1"/>
  <c r="S53" i="1"/>
  <c r="U53" i="1"/>
  <c r="AB3" i="1"/>
  <c r="AB4"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2" i="1"/>
  <c r="U29" i="3" s="1"/>
  <c r="X152" i="1" l="1"/>
  <c r="X374" i="1"/>
  <c r="L431" i="1"/>
  <c r="X166" i="1"/>
  <c r="X254" i="1"/>
  <c r="X267" i="1"/>
  <c r="X83" i="1"/>
  <c r="X364" i="1"/>
  <c r="X68" i="1"/>
  <c r="X310" i="1"/>
  <c r="X414" i="1"/>
  <c r="X84" i="1"/>
  <c r="L139" i="1"/>
  <c r="X139" i="1" s="1"/>
  <c r="X133" i="1"/>
  <c r="X387" i="1"/>
  <c r="X155" i="1"/>
  <c r="X391" i="1"/>
  <c r="X332" i="1"/>
  <c r="X80" i="1"/>
  <c r="X239" i="1"/>
  <c r="X95" i="1"/>
  <c r="X205" i="1"/>
  <c r="X208" i="1"/>
  <c r="X190" i="1"/>
  <c r="X275" i="1"/>
  <c r="X319" i="1"/>
  <c r="X142" i="1"/>
  <c r="X263" i="1"/>
  <c r="X380" i="1"/>
  <c r="L365" i="1"/>
  <c r="L278" i="1"/>
  <c r="L302" i="1"/>
  <c r="X247" i="1"/>
  <c r="X92" i="1"/>
  <c r="X70" i="1"/>
  <c r="X150" i="1"/>
  <c r="L128" i="1"/>
  <c r="X277" i="1"/>
  <c r="X108" i="1"/>
  <c r="L71" i="1"/>
  <c r="X335" i="1"/>
  <c r="X295" i="1"/>
  <c r="X360" i="1"/>
  <c r="L248" i="1"/>
  <c r="X232" i="1"/>
  <c r="X320" i="1"/>
  <c r="L191" i="1"/>
  <c r="X198" i="1"/>
  <c r="X412" i="1"/>
  <c r="X292" i="1"/>
  <c r="X156" i="1"/>
  <c r="X268" i="1"/>
  <c r="L352" i="1"/>
  <c r="X352" i="1" s="1"/>
  <c r="X236" i="1"/>
  <c r="L124" i="1"/>
  <c r="X333" i="1"/>
  <c r="X93" i="1"/>
  <c r="X141" i="1"/>
  <c r="X109" i="1"/>
  <c r="X276" i="1"/>
  <c r="L69" i="1"/>
  <c r="L110" i="1"/>
  <c r="X318" i="1"/>
  <c r="X237" i="1"/>
  <c r="X127" i="1"/>
  <c r="X279" i="1"/>
  <c r="X392" i="1"/>
  <c r="L400" i="1"/>
  <c r="L291" i="1"/>
  <c r="L309" i="1"/>
  <c r="L86" i="1"/>
  <c r="X136" i="1"/>
  <c r="X408" i="1"/>
  <c r="X94" i="1"/>
  <c r="L348" i="1"/>
  <c r="X261" i="1"/>
  <c r="X55" i="1"/>
  <c r="X176" i="1"/>
  <c r="X220" i="1"/>
  <c r="X359" i="1"/>
  <c r="X148" i="1"/>
  <c r="X207" i="1"/>
  <c r="X196" i="1"/>
  <c r="X149" i="1"/>
  <c r="L182" i="1"/>
  <c r="X79" i="1"/>
  <c r="X406" i="1"/>
  <c r="X334" i="1"/>
  <c r="L67" i="1"/>
  <c r="L195" i="1"/>
  <c r="L253" i="1"/>
  <c r="X356" i="1"/>
  <c r="X175" i="1"/>
  <c r="V71" i="1"/>
  <c r="X179" i="1"/>
  <c r="V159" i="1"/>
  <c r="X432" i="1"/>
  <c r="X435" i="1"/>
  <c r="X134" i="1"/>
  <c r="V350" i="1"/>
  <c r="X171" i="1"/>
  <c r="X107" i="1"/>
  <c r="X351" i="1"/>
  <c r="X423" i="1"/>
  <c r="X143" i="1"/>
  <c r="X157" i="1"/>
  <c r="X365" i="1"/>
  <c r="X431" i="1"/>
  <c r="X140" i="1"/>
  <c r="X118" i="1"/>
  <c r="X427" i="1"/>
  <c r="X181" i="1"/>
  <c r="X158" i="1"/>
  <c r="X430" i="1"/>
  <c r="X184" i="1"/>
  <c r="X316" i="1"/>
  <c r="V432" i="1"/>
  <c r="X349" i="1"/>
  <c r="X56" i="1"/>
  <c r="X163" i="1"/>
  <c r="X104" i="1"/>
  <c r="X223" i="1"/>
  <c r="X229" i="1"/>
  <c r="X290" i="1"/>
  <c r="V415" i="1"/>
  <c r="X85" i="1"/>
  <c r="X135" i="1"/>
  <c r="V199" i="1"/>
  <c r="V351" i="1"/>
  <c r="X211" i="1"/>
  <c r="V287" i="1"/>
  <c r="V327" i="1"/>
  <c r="V391" i="1"/>
  <c r="V103" i="1"/>
  <c r="V79" i="1"/>
  <c r="V223" i="1"/>
  <c r="X347" i="1"/>
  <c r="X120" i="1"/>
  <c r="V63" i="1"/>
  <c r="V246" i="1"/>
  <c r="V64" i="1"/>
  <c r="V256" i="1"/>
  <c r="V177" i="1"/>
  <c r="V131" i="1"/>
  <c r="V339" i="1"/>
  <c r="V300" i="1"/>
  <c r="V414" i="1"/>
  <c r="V72" i="1"/>
  <c r="V121" i="1"/>
  <c r="V249" i="1"/>
  <c r="V154" i="1"/>
  <c r="V203" i="1"/>
  <c r="V180" i="1"/>
  <c r="V436" i="1"/>
  <c r="V119" i="1"/>
  <c r="V125" i="1"/>
  <c r="V193" i="1"/>
  <c r="V90" i="1"/>
  <c r="V162" i="1"/>
  <c r="V298" i="1"/>
  <c r="V147" i="1"/>
  <c r="V355" i="1"/>
  <c r="V316" i="1"/>
  <c r="V183" i="1"/>
  <c r="V335" i="1"/>
  <c r="V321" i="1"/>
  <c r="V353" i="1"/>
  <c r="V385" i="1"/>
  <c r="V417" i="1"/>
  <c r="V87" i="1"/>
  <c r="V142" i="1"/>
  <c r="V422" i="1"/>
  <c r="V286" i="1"/>
  <c r="V101" i="1"/>
  <c r="V173" i="1"/>
  <c r="V293" i="1"/>
  <c r="V133" i="1"/>
  <c r="V381" i="1"/>
  <c r="X116" i="1"/>
  <c r="V88" i="1"/>
  <c r="V152" i="1"/>
  <c r="V216" i="1"/>
  <c r="V280" i="1"/>
  <c r="V344" i="1"/>
  <c r="V73" i="1"/>
  <c r="V137" i="1"/>
  <c r="V201" i="1"/>
  <c r="V273" i="1"/>
  <c r="V98" i="1"/>
  <c r="V170" i="1"/>
  <c r="V234" i="1"/>
  <c r="V306" i="1"/>
  <c r="V378" i="1"/>
  <c r="V91" i="1"/>
  <c r="V155" i="1"/>
  <c r="V219" i="1"/>
  <c r="V299" i="1"/>
  <c r="V363" i="1"/>
  <c r="V68" i="1"/>
  <c r="V132" i="1"/>
  <c r="V196" i="1"/>
  <c r="V260" i="1"/>
  <c r="V324" i="1"/>
  <c r="V388" i="1"/>
  <c r="V247" i="1"/>
  <c r="V399" i="1"/>
  <c r="V255" i="1"/>
  <c r="V151" i="1"/>
  <c r="V175" i="1"/>
  <c r="V190" i="1"/>
  <c r="V214" i="1"/>
  <c r="V262" i="1"/>
  <c r="V302" i="1"/>
  <c r="V342" i="1"/>
  <c r="V390" i="1"/>
  <c r="V430" i="1"/>
  <c r="V141" i="1"/>
  <c r="V229" i="1"/>
  <c r="V373" i="1"/>
  <c r="V237" i="1"/>
  <c r="V341" i="1"/>
  <c r="V157" i="1"/>
  <c r="V301" i="1"/>
  <c r="V77" i="1"/>
  <c r="V192" i="1"/>
  <c r="V320" i="1"/>
  <c r="V113" i="1"/>
  <c r="V282" i="1"/>
  <c r="V67" i="1"/>
  <c r="V259" i="1"/>
  <c r="V172" i="1"/>
  <c r="V236" i="1"/>
  <c r="V364" i="1"/>
  <c r="V428" i="1"/>
  <c r="V207" i="1"/>
  <c r="V359" i="1"/>
  <c r="V409" i="1"/>
  <c r="V182" i="1"/>
  <c r="V78" i="1"/>
  <c r="V110" i="1"/>
  <c r="X53" i="1"/>
  <c r="X123" i="1"/>
  <c r="V264" i="1"/>
  <c r="V218" i="1"/>
  <c r="V127" i="1"/>
  <c r="V80" i="1"/>
  <c r="V226" i="1"/>
  <c r="V362" i="1"/>
  <c r="V275" i="1"/>
  <c r="V188" i="1"/>
  <c r="V86" i="1"/>
  <c r="X125" i="1"/>
  <c r="V96" i="1"/>
  <c r="V160" i="1"/>
  <c r="V224" i="1"/>
  <c r="V288" i="1"/>
  <c r="V352" i="1"/>
  <c r="V81" i="1"/>
  <c r="V145" i="1"/>
  <c r="V209" i="1"/>
  <c r="V289" i="1"/>
  <c r="V106" i="1"/>
  <c r="V178" i="1"/>
  <c r="V242" i="1"/>
  <c r="V314" i="1"/>
  <c r="V394" i="1"/>
  <c r="V99" i="1"/>
  <c r="V163" i="1"/>
  <c r="V227" i="1"/>
  <c r="V307" i="1"/>
  <c r="V371" i="1"/>
  <c r="V76" i="1"/>
  <c r="V140" i="1"/>
  <c r="V204" i="1"/>
  <c r="V268" i="1"/>
  <c r="V332" i="1"/>
  <c r="V396" i="1"/>
  <c r="V311" i="1"/>
  <c r="V329" i="1"/>
  <c r="V361" i="1"/>
  <c r="V393" i="1"/>
  <c r="V425" i="1"/>
  <c r="V319" i="1"/>
  <c r="V215" i="1"/>
  <c r="V239" i="1"/>
  <c r="V150" i="1"/>
  <c r="V374" i="1"/>
  <c r="V69" i="1"/>
  <c r="V109" i="1"/>
  <c r="V245" i="1"/>
  <c r="V405" i="1"/>
  <c r="V146" i="1"/>
  <c r="V345" i="1"/>
  <c r="V357" i="1"/>
  <c r="X41" i="1"/>
  <c r="V354" i="1"/>
  <c r="V267" i="1"/>
  <c r="V244" i="1"/>
  <c r="V336" i="1"/>
  <c r="V83" i="1"/>
  <c r="V111" i="1"/>
  <c r="V104" i="1"/>
  <c r="V168" i="1"/>
  <c r="V232" i="1"/>
  <c r="V296" i="1"/>
  <c r="V376" i="1"/>
  <c r="V89" i="1"/>
  <c r="V153" i="1"/>
  <c r="V217" i="1"/>
  <c r="V297" i="1"/>
  <c r="V114" i="1"/>
  <c r="V186" i="1"/>
  <c r="V250" i="1"/>
  <c r="V322" i="1"/>
  <c r="V426" i="1"/>
  <c r="V107" i="1"/>
  <c r="V171" i="1"/>
  <c r="V235" i="1"/>
  <c r="V315" i="1"/>
  <c r="V387" i="1"/>
  <c r="V84" i="1"/>
  <c r="V148" i="1"/>
  <c r="V212" i="1"/>
  <c r="V276" i="1"/>
  <c r="V340" i="1"/>
  <c r="V404" i="1"/>
  <c r="V375" i="1"/>
  <c r="V167" i="1"/>
  <c r="V383" i="1"/>
  <c r="V279" i="1"/>
  <c r="V303" i="1"/>
  <c r="V70" i="1"/>
  <c r="V126" i="1"/>
  <c r="V198" i="1"/>
  <c r="V230" i="1"/>
  <c r="V318" i="1"/>
  <c r="V358" i="1"/>
  <c r="V398" i="1"/>
  <c r="V149" i="1"/>
  <c r="V317" i="1"/>
  <c r="V261" i="1"/>
  <c r="V365" i="1"/>
  <c r="V325" i="1"/>
  <c r="V241" i="1"/>
  <c r="V74" i="1"/>
  <c r="V346" i="1"/>
  <c r="V165" i="1"/>
  <c r="V221" i="1"/>
  <c r="V277" i="1"/>
  <c r="V413" i="1"/>
  <c r="V269" i="1"/>
  <c r="V136" i="1"/>
  <c r="V328" i="1"/>
  <c r="V57" i="1"/>
  <c r="V185" i="1"/>
  <c r="V82" i="1"/>
  <c r="V290" i="1"/>
  <c r="V75" i="1"/>
  <c r="V116" i="1"/>
  <c r="V372" i="1"/>
  <c r="V294" i="1"/>
  <c r="V213" i="1"/>
  <c r="V144" i="1"/>
  <c r="V272" i="1"/>
  <c r="V129" i="1"/>
  <c r="V265" i="1"/>
  <c r="V60" i="1"/>
  <c r="V124" i="1"/>
  <c r="V380" i="1"/>
  <c r="V62" i="1"/>
  <c r="V112" i="1"/>
  <c r="V176" i="1"/>
  <c r="V240" i="1"/>
  <c r="V304" i="1"/>
  <c r="V392" i="1"/>
  <c r="V97" i="1"/>
  <c r="V161" i="1"/>
  <c r="V225" i="1"/>
  <c r="V305" i="1"/>
  <c r="V122" i="1"/>
  <c r="V194" i="1"/>
  <c r="V258" i="1"/>
  <c r="V330" i="1"/>
  <c r="V434" i="1"/>
  <c r="V115" i="1"/>
  <c r="V179" i="1"/>
  <c r="V243" i="1"/>
  <c r="V323" i="1"/>
  <c r="V411" i="1"/>
  <c r="V92" i="1"/>
  <c r="V156" i="1"/>
  <c r="V220" i="1"/>
  <c r="V284" i="1"/>
  <c r="V348" i="1"/>
  <c r="V412" i="1"/>
  <c r="V231" i="1"/>
  <c r="V337" i="1"/>
  <c r="V369" i="1"/>
  <c r="V401" i="1"/>
  <c r="V343" i="1"/>
  <c r="V367" i="1"/>
  <c r="V102" i="1"/>
  <c r="V166" i="1"/>
  <c r="V270" i="1"/>
  <c r="V197" i="1"/>
  <c r="V253" i="1"/>
  <c r="V85" i="1"/>
  <c r="V128" i="1"/>
  <c r="V210" i="1"/>
  <c r="V195" i="1"/>
  <c r="V108" i="1"/>
  <c r="V55" i="1"/>
  <c r="V377" i="1"/>
  <c r="V174" i="1"/>
  <c r="V205" i="1"/>
  <c r="X45" i="1"/>
  <c r="V200" i="1"/>
  <c r="V139" i="1"/>
  <c r="V347" i="1"/>
  <c r="V308" i="1"/>
  <c r="V271" i="1"/>
  <c r="V423" i="1"/>
  <c r="V438" i="1"/>
  <c r="V206" i="1"/>
  <c r="V254" i="1"/>
  <c r="V334" i="1"/>
  <c r="V382" i="1"/>
  <c r="V349" i="1"/>
  <c r="V421" i="1"/>
  <c r="V208" i="1"/>
  <c r="V65" i="1"/>
  <c r="V211" i="1"/>
  <c r="V252" i="1"/>
  <c r="V191" i="1"/>
  <c r="V56" i="1"/>
  <c r="V120" i="1"/>
  <c r="V184" i="1"/>
  <c r="V248" i="1"/>
  <c r="V312" i="1"/>
  <c r="V424" i="1"/>
  <c r="V105" i="1"/>
  <c r="V169" i="1"/>
  <c r="V233" i="1"/>
  <c r="V313" i="1"/>
  <c r="V66" i="1"/>
  <c r="V130" i="1"/>
  <c r="V202" i="1"/>
  <c r="V274" i="1"/>
  <c r="V338" i="1"/>
  <c r="V59" i="1"/>
  <c r="V123" i="1"/>
  <c r="V187" i="1"/>
  <c r="V251" i="1"/>
  <c r="V331" i="1"/>
  <c r="V419" i="1"/>
  <c r="V100" i="1"/>
  <c r="V164" i="1"/>
  <c r="V228" i="1"/>
  <c r="V292" i="1"/>
  <c r="V356" i="1"/>
  <c r="V420" i="1"/>
  <c r="V143" i="1"/>
  <c r="V295" i="1"/>
  <c r="V433" i="1"/>
  <c r="V407" i="1"/>
  <c r="V431" i="1"/>
  <c r="V134" i="1"/>
  <c r="V238" i="1"/>
  <c r="V278" i="1"/>
  <c r="V326" i="1"/>
  <c r="V366" i="1"/>
  <c r="V406" i="1"/>
  <c r="V158" i="1"/>
  <c r="V93" i="1"/>
  <c r="V117" i="1"/>
  <c r="V333" i="1"/>
  <c r="V61" i="1"/>
  <c r="V285" i="1"/>
  <c r="V389" i="1"/>
  <c r="V189" i="1"/>
  <c r="V429" i="1"/>
  <c r="X286" i="1"/>
  <c r="X296" i="1"/>
  <c r="X100" i="1"/>
  <c r="X200" i="1"/>
  <c r="X57" i="1"/>
  <c r="X222" i="1"/>
  <c r="L193" i="1"/>
  <c r="X428" i="1"/>
  <c r="L217" i="1"/>
  <c r="X327" i="1"/>
  <c r="L185" i="1"/>
  <c r="L385" i="1"/>
  <c r="X402" i="1"/>
  <c r="L297" i="1"/>
  <c r="L394" i="1"/>
  <c r="L98" i="1"/>
  <c r="L369" i="1"/>
  <c r="L122" i="1"/>
  <c r="L234" i="1"/>
  <c r="L329" i="1"/>
  <c r="X304" i="1"/>
  <c r="L113" i="1"/>
  <c r="L178" i="1"/>
  <c r="X249" i="1"/>
  <c r="L129" i="1"/>
  <c r="L257" i="1"/>
  <c r="L338" i="1"/>
  <c r="L346" i="1"/>
  <c r="X51" i="1"/>
  <c r="L114" i="1"/>
  <c r="L266" i="1"/>
  <c r="X153" i="1"/>
  <c r="L137" i="1"/>
  <c r="L434" i="1"/>
  <c r="L401" i="1"/>
  <c r="L258" i="1"/>
  <c r="L233" i="1"/>
  <c r="L250" i="1"/>
  <c r="L313" i="1"/>
  <c r="L362" i="1"/>
  <c r="L105" i="1"/>
  <c r="X418" i="1"/>
  <c r="L66" i="1"/>
  <c r="L121" i="1"/>
  <c r="L417" i="1"/>
  <c r="X49" i="1"/>
  <c r="X47" i="1"/>
  <c r="X39" i="1"/>
  <c r="L345" i="1"/>
  <c r="L58" i="1"/>
  <c r="L273" i="1"/>
  <c r="L425" i="1"/>
  <c r="L282" i="1"/>
  <c r="L73" i="1"/>
  <c r="L169" i="1"/>
  <c r="L386" i="1"/>
  <c r="X377" i="1"/>
  <c r="L226" i="1"/>
  <c r="L410" i="1"/>
  <c r="L281" i="1"/>
  <c r="L130" i="1"/>
  <c r="L218" i="1"/>
  <c r="L138" i="1"/>
  <c r="L202" i="1"/>
  <c r="L314" i="1"/>
  <c r="L81" i="1"/>
  <c r="L241" i="1"/>
  <c r="L433" i="1"/>
  <c r="L322" i="1"/>
  <c r="L209" i="1"/>
  <c r="L194" i="1"/>
  <c r="L170" i="1"/>
  <c r="L106" i="1"/>
  <c r="L146" i="1"/>
  <c r="L353" i="1"/>
  <c r="L82" i="1"/>
  <c r="L210" i="1"/>
  <c r="L201" i="1"/>
  <c r="L409" i="1"/>
  <c r="X407" i="1"/>
  <c r="L162" i="1"/>
  <c r="L370" i="1"/>
  <c r="L242" i="1"/>
  <c r="L177" i="1"/>
  <c r="L321" i="1"/>
  <c r="L330" i="1"/>
  <c r="L225" i="1"/>
  <c r="L298" i="1"/>
  <c r="L337" i="1"/>
  <c r="L90" i="1"/>
  <c r="L89" i="1"/>
  <c r="L74" i="1"/>
  <c r="X50" i="1"/>
  <c r="X48" i="1"/>
  <c r="X46" i="1"/>
  <c r="X44" i="1"/>
  <c r="X40" i="1"/>
  <c r="X426" i="1"/>
  <c r="L265" i="1"/>
  <c r="L289" i="1"/>
  <c r="L65" i="1"/>
  <c r="L393" i="1"/>
  <c r="X219" i="1"/>
  <c r="X438" i="1"/>
  <c r="L361" i="1"/>
  <c r="L186" i="1"/>
  <c r="L378" i="1"/>
  <c r="L97" i="1"/>
  <c r="L154" i="1"/>
  <c r="L306" i="1"/>
  <c r="L145" i="1"/>
  <c r="L305" i="1"/>
  <c r="L354" i="1"/>
  <c r="L161" i="1"/>
  <c r="L274" i="1"/>
  <c r="T41" i="1"/>
  <c r="T43" i="1"/>
  <c r="T49" i="1"/>
  <c r="T40" i="1"/>
  <c r="T46" i="1"/>
  <c r="L54" i="1"/>
  <c r="L52" i="1"/>
  <c r="T54" i="1"/>
  <c r="Y42" i="1"/>
  <c r="Y39" i="1"/>
  <c r="L43" i="1"/>
  <c r="Y45" i="1"/>
  <c r="Y54" i="1"/>
  <c r="Y40" i="1"/>
  <c r="Y51" i="1"/>
  <c r="Y49" i="1"/>
  <c r="Y46" i="1"/>
  <c r="Y44" i="1"/>
  <c r="T39" i="1"/>
  <c r="T47" i="1"/>
  <c r="Y47" i="1"/>
  <c r="Y52" i="1"/>
  <c r="T45" i="1"/>
  <c r="Y41" i="1"/>
  <c r="T51" i="1"/>
  <c r="Y43" i="1"/>
  <c r="Y50" i="1"/>
  <c r="T53" i="1"/>
  <c r="T48" i="1"/>
  <c r="Y53" i="1"/>
  <c r="V49" i="1"/>
  <c r="V41" i="1"/>
  <c r="V48" i="1"/>
  <c r="V40" i="1"/>
  <c r="V54" i="1"/>
  <c r="V53" i="1"/>
  <c r="V45" i="1"/>
  <c r="V51" i="1"/>
  <c r="V43" i="1"/>
  <c r="Q50" i="1"/>
  <c r="Q42" i="1"/>
  <c r="Q47" i="1"/>
  <c r="Q39" i="1"/>
  <c r="Y48" i="1"/>
  <c r="Q52" i="1"/>
  <c r="Q44" i="1"/>
  <c r="V46" i="1"/>
  <c r="T42" i="1"/>
  <c r="L42" i="1"/>
  <c r="X42" i="1" s="1"/>
  <c r="X400" i="1" l="1"/>
  <c r="X128" i="1"/>
  <c r="X291" i="1"/>
  <c r="X248" i="1"/>
  <c r="X69" i="1"/>
  <c r="X302" i="1"/>
  <c r="X110" i="1"/>
  <c r="X309" i="1"/>
  <c r="X253" i="1"/>
  <c r="X195" i="1"/>
  <c r="X182" i="1"/>
  <c r="X348" i="1"/>
  <c r="X71" i="1"/>
  <c r="X67" i="1"/>
  <c r="X86" i="1"/>
  <c r="X124" i="1"/>
  <c r="X191" i="1"/>
  <c r="X278" i="1"/>
  <c r="X394" i="1"/>
  <c r="X314" i="1"/>
  <c r="X234" i="1"/>
  <c r="X185" i="1"/>
  <c r="X386" i="1"/>
  <c r="X73" i="1"/>
  <c r="X257" i="1"/>
  <c r="X122" i="1"/>
  <c r="X209" i="1"/>
  <c r="X202" i="1"/>
  <c r="X370" i="1"/>
  <c r="X169" i="1"/>
  <c r="X193" i="1"/>
  <c r="X161" i="1"/>
  <c r="X113" i="1"/>
  <c r="X66" i="1"/>
  <c r="X137" i="1"/>
  <c r="X409" i="1"/>
  <c r="X121" i="1"/>
  <c r="X361" i="1"/>
  <c r="X52" i="1"/>
  <c r="X329" i="1"/>
  <c r="X425" i="1"/>
  <c r="X217" i="1"/>
  <c r="X378" i="1"/>
  <c r="X74" i="1"/>
  <c r="X65" i="1"/>
  <c r="X417" i="1"/>
  <c r="X105" i="1"/>
  <c r="X233" i="1"/>
  <c r="X218" i="1"/>
  <c r="X194" i="1"/>
  <c r="X298" i="1"/>
  <c r="X410" i="1"/>
  <c r="X146" i="1"/>
  <c r="X170" i="1"/>
  <c r="X369" i="1"/>
  <c r="X226" i="1"/>
  <c r="X241" i="1"/>
  <c r="X434" i="1"/>
  <c r="X297" i="1"/>
  <c r="X43" i="1"/>
  <c r="X385" i="1"/>
  <c r="X289" i="1"/>
  <c r="X242" i="1"/>
  <c r="X250" i="1"/>
  <c r="X129" i="1"/>
  <c r="X145" i="1"/>
  <c r="X114" i="1"/>
  <c r="X321" i="1"/>
  <c r="X354" i="1"/>
  <c r="X306" i="1"/>
  <c r="X186" i="1"/>
  <c r="X265" i="1"/>
  <c r="X89" i="1"/>
  <c r="X322" i="1"/>
  <c r="X362" i="1"/>
  <c r="X338" i="1"/>
  <c r="X98" i="1"/>
  <c r="X201" i="1"/>
  <c r="X82" i="1"/>
  <c r="X106" i="1"/>
  <c r="X177" i="1"/>
  <c r="X130" i="1"/>
  <c r="X58" i="1"/>
  <c r="X81" i="1"/>
  <c r="X258" i="1"/>
  <c r="X273" i="1"/>
  <c r="X337" i="1"/>
  <c r="X138" i="1"/>
  <c r="X346" i="1"/>
  <c r="X162" i="1"/>
  <c r="X433" i="1"/>
  <c r="X313" i="1"/>
  <c r="X330" i="1"/>
  <c r="X274" i="1"/>
  <c r="X305" i="1"/>
  <c r="X154" i="1"/>
  <c r="X97" i="1"/>
  <c r="X393" i="1"/>
  <c r="X54" i="1"/>
  <c r="X210" i="1"/>
  <c r="X353" i="1"/>
  <c r="X225" i="1"/>
  <c r="X281" i="1"/>
  <c r="X282" i="1"/>
  <c r="X345" i="1"/>
  <c r="X90" i="1"/>
  <c r="X401" i="1"/>
  <c r="X266" i="1"/>
  <c r="X178" i="1"/>
  <c r="V39" i="1"/>
  <c r="V47" i="1"/>
  <c r="V42" i="1"/>
  <c r="V44" i="1"/>
  <c r="V52" i="1"/>
  <c r="V50" i="1"/>
  <c r="H13" i="1"/>
  <c r="L13" i="1" s="1"/>
  <c r="I13" i="1"/>
  <c r="J13" i="1"/>
  <c r="K13" i="1"/>
  <c r="O13" i="1"/>
  <c r="T13" i="1" s="1"/>
  <c r="R13" i="1"/>
  <c r="S13" i="1"/>
  <c r="U13" i="1"/>
  <c r="X13" i="1" l="1"/>
  <c r="Y13" i="1"/>
  <c r="Q13" i="1"/>
  <c r="V13" i="1" s="1"/>
  <c r="D29" i="3"/>
  <c r="M16" i="3" l="1"/>
  <c r="R15" i="3"/>
  <c r="R17" i="3"/>
  <c r="L14" i="3"/>
  <c r="L15" i="3"/>
  <c r="R18" i="3"/>
  <c r="W14" i="3"/>
  <c r="W15" i="3"/>
  <c r="U16" i="3"/>
  <c r="J14" i="3"/>
  <c r="H15" i="3"/>
  <c r="H16" i="3"/>
  <c r="J15" i="3"/>
  <c r="Y14" i="3"/>
  <c r="P16" i="3"/>
  <c r="T17" i="3"/>
  <c r="T18" i="3"/>
  <c r="D16" i="3"/>
  <c r="Y13" i="3"/>
  <c r="D13" i="3"/>
  <c r="T15" i="3"/>
  <c r="T16" i="3"/>
  <c r="U17" i="3"/>
  <c r="U18" i="3"/>
  <c r="D17" i="3"/>
  <c r="X13" i="3"/>
  <c r="H14" i="3"/>
  <c r="U15" i="3"/>
  <c r="V16" i="3"/>
  <c r="V17" i="3"/>
  <c r="V18" i="3"/>
  <c r="D18" i="3"/>
  <c r="W13" i="3"/>
  <c r="V15" i="3"/>
  <c r="W16" i="3"/>
  <c r="W17" i="3"/>
  <c r="W18" i="3"/>
  <c r="E14" i="3"/>
  <c r="V13" i="3"/>
  <c r="T14" i="3"/>
  <c r="X15" i="3"/>
  <c r="X16" i="3"/>
  <c r="X17" i="3"/>
  <c r="X18" i="3"/>
  <c r="E15" i="3"/>
  <c r="U13" i="3"/>
  <c r="U14" i="3"/>
  <c r="Y15" i="3"/>
  <c r="Y16" i="3"/>
  <c r="Y17" i="3"/>
  <c r="Y18" i="3"/>
  <c r="E16" i="3"/>
  <c r="T13" i="3"/>
  <c r="J17" i="3"/>
  <c r="H18" i="3"/>
  <c r="J18" i="3"/>
  <c r="J16" i="3"/>
  <c r="E17" i="3"/>
  <c r="N16" i="3"/>
  <c r="E18" i="3"/>
  <c r="X14" i="3"/>
  <c r="H17" i="3"/>
  <c r="V14" i="3"/>
  <c r="D14" i="3"/>
  <c r="D15" i="3"/>
  <c r="S16" i="3"/>
  <c r="AC16" i="3"/>
  <c r="AC17" i="3"/>
  <c r="R16" i="3"/>
  <c r="K16" i="3"/>
  <c r="I16" i="3"/>
  <c r="AB14" i="3"/>
  <c r="AB16" i="3"/>
  <c r="AC18" i="3"/>
  <c r="AC14" i="3"/>
  <c r="AB17" i="3"/>
  <c r="AB15" i="3"/>
  <c r="AB13" i="3"/>
  <c r="AB18" i="3"/>
  <c r="AC13" i="3"/>
  <c r="L16" i="3"/>
  <c r="Q16" i="3"/>
  <c r="AC15" i="3"/>
  <c r="O16" i="3"/>
  <c r="F16" i="3"/>
  <c r="L18" i="3"/>
  <c r="L17" i="3"/>
  <c r="R14" i="3"/>
  <c r="G16" i="3"/>
  <c r="B29" i="3"/>
  <c r="E29" i="3"/>
  <c r="E13" i="3" s="1"/>
  <c r="H29" i="3"/>
  <c r="H13" i="3" s="1"/>
  <c r="J29" i="3"/>
  <c r="J13" i="3" s="1"/>
  <c r="L29" i="3"/>
  <c r="L13" i="3" s="1"/>
  <c r="R29" i="3"/>
  <c r="R13" i="3" s="1"/>
  <c r="H19" i="3" l="1"/>
  <c r="W19" i="3"/>
  <c r="E19" i="3"/>
  <c r="J19" i="3"/>
  <c r="U19" i="3"/>
  <c r="T19" i="3"/>
  <c r="AB19" i="3"/>
  <c r="V19" i="3"/>
  <c r="AC19" i="3"/>
  <c r="D19" i="3"/>
  <c r="R19" i="3"/>
  <c r="Y19" i="3"/>
  <c r="L19" i="3"/>
  <c r="X19" i="3"/>
  <c r="R12" i="1"/>
  <c r="S12" i="1"/>
  <c r="U12" i="1"/>
  <c r="O12" i="1"/>
  <c r="I12" i="1"/>
  <c r="J12" i="1"/>
  <c r="K12" i="1"/>
  <c r="H12" i="1"/>
  <c r="L12" i="1" l="1"/>
  <c r="X12" i="1" s="1"/>
  <c r="T12" i="1"/>
  <c r="Q12" i="1"/>
  <c r="R18" i="1" l="1"/>
  <c r="S18" i="1"/>
  <c r="U18" i="1"/>
  <c r="O18" i="1"/>
  <c r="H18" i="1"/>
  <c r="I18" i="1"/>
  <c r="J18" i="1"/>
  <c r="K18" i="1"/>
  <c r="T18" i="1" l="1"/>
  <c r="Q18" i="1"/>
  <c r="L18" i="1"/>
  <c r="X18" i="1" s="1"/>
  <c r="R3" i="1"/>
  <c r="S3" i="1"/>
  <c r="U3" i="1"/>
  <c r="R4" i="1"/>
  <c r="S4" i="1"/>
  <c r="U4" i="1"/>
  <c r="R5" i="1"/>
  <c r="S5" i="1"/>
  <c r="U5" i="1"/>
  <c r="R6" i="1"/>
  <c r="S6" i="1"/>
  <c r="U6" i="1"/>
  <c r="R7" i="1"/>
  <c r="S7" i="1"/>
  <c r="U7" i="1"/>
  <c r="R8" i="1"/>
  <c r="S8" i="1"/>
  <c r="U8" i="1"/>
  <c r="R9" i="1"/>
  <c r="S9" i="1"/>
  <c r="U9" i="1"/>
  <c r="R10" i="1"/>
  <c r="S10" i="1"/>
  <c r="U10" i="1"/>
  <c r="R11" i="1"/>
  <c r="S11" i="1"/>
  <c r="U11" i="1"/>
  <c r="R14" i="1"/>
  <c r="S14" i="1"/>
  <c r="U14" i="1"/>
  <c r="R15" i="1"/>
  <c r="S15" i="1"/>
  <c r="U15" i="1"/>
  <c r="R16" i="1"/>
  <c r="S16" i="1"/>
  <c r="U16" i="1"/>
  <c r="R17" i="1"/>
  <c r="S17" i="1"/>
  <c r="U17" i="1"/>
  <c r="R19" i="1"/>
  <c r="S19" i="1"/>
  <c r="U19" i="1"/>
  <c r="R20" i="1"/>
  <c r="S20" i="1"/>
  <c r="U20" i="1"/>
  <c r="R21" i="1"/>
  <c r="S21" i="1"/>
  <c r="U21" i="1"/>
  <c r="R22" i="1"/>
  <c r="S22" i="1"/>
  <c r="U22" i="1"/>
  <c r="R23" i="1"/>
  <c r="S23" i="1"/>
  <c r="U23" i="1"/>
  <c r="R24" i="1"/>
  <c r="S24" i="1"/>
  <c r="U24" i="1"/>
  <c r="R25" i="1"/>
  <c r="S25" i="1"/>
  <c r="U25" i="1"/>
  <c r="R26" i="1"/>
  <c r="S26" i="1"/>
  <c r="U26" i="1"/>
  <c r="R27" i="1"/>
  <c r="S27" i="1"/>
  <c r="U27" i="1"/>
  <c r="R28" i="1"/>
  <c r="S28" i="1"/>
  <c r="U28" i="1"/>
  <c r="R29" i="1"/>
  <c r="S29" i="1"/>
  <c r="U29" i="1"/>
  <c r="R30" i="1"/>
  <c r="S30" i="1"/>
  <c r="U30" i="1"/>
  <c r="R31" i="1"/>
  <c r="S31" i="1"/>
  <c r="U31" i="1"/>
  <c r="R32" i="1"/>
  <c r="S32" i="1"/>
  <c r="U32" i="1"/>
  <c r="R33" i="1"/>
  <c r="S33" i="1"/>
  <c r="U33" i="1"/>
  <c r="R34" i="1"/>
  <c r="S34" i="1"/>
  <c r="U34" i="1"/>
  <c r="R35" i="1"/>
  <c r="S35" i="1"/>
  <c r="U35" i="1"/>
  <c r="R36" i="1"/>
  <c r="S36" i="1"/>
  <c r="U36" i="1"/>
  <c r="R37" i="1"/>
  <c r="S37" i="1"/>
  <c r="U37" i="1"/>
  <c r="R38" i="1"/>
  <c r="S38" i="1"/>
  <c r="U38" i="1"/>
  <c r="U2" i="1"/>
  <c r="S2" i="1"/>
  <c r="R2" i="1"/>
  <c r="O3" i="1"/>
  <c r="O4" i="1"/>
  <c r="O5" i="1"/>
  <c r="O6" i="1"/>
  <c r="O7" i="1"/>
  <c r="O8" i="1"/>
  <c r="O9" i="1"/>
  <c r="O10" i="1"/>
  <c r="O11" i="1"/>
  <c r="O14" i="1"/>
  <c r="O15" i="1"/>
  <c r="O16" i="1"/>
  <c r="O17" i="1"/>
  <c r="O19" i="1"/>
  <c r="O20" i="1"/>
  <c r="O21" i="1"/>
  <c r="O22" i="1"/>
  <c r="O23" i="1"/>
  <c r="O24" i="1"/>
  <c r="O25" i="1"/>
  <c r="O26" i="1"/>
  <c r="O27" i="1"/>
  <c r="O28" i="1"/>
  <c r="O29" i="1"/>
  <c r="O30" i="1"/>
  <c r="O31" i="1"/>
  <c r="O32" i="1"/>
  <c r="O33" i="1"/>
  <c r="O34" i="1"/>
  <c r="O35" i="1"/>
  <c r="O36" i="1"/>
  <c r="P18" i="3" s="1"/>
  <c r="O37" i="1"/>
  <c r="O38" i="1"/>
  <c r="K3" i="1"/>
  <c r="K4" i="1"/>
  <c r="K5" i="1"/>
  <c r="K6" i="1"/>
  <c r="K7" i="1"/>
  <c r="K8" i="1"/>
  <c r="K9" i="1"/>
  <c r="K10" i="1"/>
  <c r="K11" i="1"/>
  <c r="K14" i="1"/>
  <c r="K15" i="1"/>
  <c r="K16" i="1"/>
  <c r="K17" i="1"/>
  <c r="K19" i="1"/>
  <c r="K20" i="1"/>
  <c r="K21" i="1"/>
  <c r="K22" i="1"/>
  <c r="K23" i="1"/>
  <c r="K24" i="1"/>
  <c r="K25" i="1"/>
  <c r="K26" i="1"/>
  <c r="K27" i="1"/>
  <c r="K28" i="1"/>
  <c r="K29" i="1"/>
  <c r="K30" i="1"/>
  <c r="K31" i="1"/>
  <c r="K32" i="1"/>
  <c r="K33" i="1"/>
  <c r="K34" i="1"/>
  <c r="K35" i="1"/>
  <c r="K36" i="1"/>
  <c r="I18" i="3" s="1"/>
  <c r="K37" i="1"/>
  <c r="K38" i="1"/>
  <c r="K2" i="1"/>
  <c r="J3" i="1"/>
  <c r="J4" i="1"/>
  <c r="J5" i="1"/>
  <c r="J6" i="1"/>
  <c r="J7" i="1"/>
  <c r="J8" i="1"/>
  <c r="J9" i="1"/>
  <c r="J10" i="1"/>
  <c r="J11" i="1"/>
  <c r="J14" i="1"/>
  <c r="J15" i="1"/>
  <c r="J16" i="1"/>
  <c r="J17" i="1"/>
  <c r="J19" i="1"/>
  <c r="J20" i="1"/>
  <c r="J21" i="1"/>
  <c r="J22" i="1"/>
  <c r="J23" i="1"/>
  <c r="J24" i="1"/>
  <c r="J25" i="1"/>
  <c r="J26" i="1"/>
  <c r="J27" i="1"/>
  <c r="J28" i="1"/>
  <c r="J29" i="1"/>
  <c r="J30" i="1"/>
  <c r="J31" i="1"/>
  <c r="J32" i="1"/>
  <c r="J33" i="1"/>
  <c r="J34" i="1"/>
  <c r="J35" i="1"/>
  <c r="J36" i="1"/>
  <c r="K18" i="3" s="1"/>
  <c r="J37" i="1"/>
  <c r="J38" i="1"/>
  <c r="J2" i="1"/>
  <c r="I3" i="1"/>
  <c r="I4" i="1"/>
  <c r="I5" i="1"/>
  <c r="I6" i="1"/>
  <c r="I7" i="1"/>
  <c r="I8" i="1"/>
  <c r="I9" i="1"/>
  <c r="I10" i="1"/>
  <c r="I11" i="1"/>
  <c r="I14" i="1"/>
  <c r="I15" i="1"/>
  <c r="I16" i="1"/>
  <c r="I17" i="1"/>
  <c r="I19" i="1"/>
  <c r="I20" i="1"/>
  <c r="I21" i="1"/>
  <c r="I22" i="1"/>
  <c r="I23" i="1"/>
  <c r="I24" i="1"/>
  <c r="I25" i="1"/>
  <c r="I26" i="1"/>
  <c r="I27" i="1"/>
  <c r="I28" i="1"/>
  <c r="I29" i="1"/>
  <c r="I30" i="1"/>
  <c r="I31" i="1"/>
  <c r="I32" i="1"/>
  <c r="I33" i="1"/>
  <c r="I34" i="1"/>
  <c r="I35" i="1"/>
  <c r="I36" i="1"/>
  <c r="I37" i="1"/>
  <c r="I38" i="1"/>
  <c r="I2" i="1"/>
  <c r="H3" i="1"/>
  <c r="H4" i="1"/>
  <c r="H5" i="1"/>
  <c r="H6" i="1"/>
  <c r="H7" i="1"/>
  <c r="H8" i="1"/>
  <c r="H9" i="1"/>
  <c r="H10" i="1"/>
  <c r="H11" i="1"/>
  <c r="H14" i="1"/>
  <c r="H15" i="1"/>
  <c r="H16" i="1"/>
  <c r="H17" i="1"/>
  <c r="H19" i="1"/>
  <c r="H20" i="1"/>
  <c r="H21" i="1"/>
  <c r="H22" i="1"/>
  <c r="H23" i="1"/>
  <c r="H24" i="1"/>
  <c r="H25" i="1"/>
  <c r="H26" i="1"/>
  <c r="H27" i="1"/>
  <c r="H28" i="1"/>
  <c r="H29" i="1"/>
  <c r="H30" i="1"/>
  <c r="H31" i="1"/>
  <c r="H32" i="1"/>
  <c r="H33" i="1"/>
  <c r="H34" i="1"/>
  <c r="H35" i="1"/>
  <c r="H36" i="1"/>
  <c r="F18" i="3" s="1"/>
  <c r="H37" i="1"/>
  <c r="H38" i="1"/>
  <c r="H2" i="1"/>
  <c r="Y2" i="1" l="1"/>
  <c r="K29" i="3"/>
  <c r="P29" i="3"/>
  <c r="S18" i="3"/>
  <c r="P17" i="3"/>
  <c r="S17" i="3"/>
  <c r="F17" i="3"/>
  <c r="K17" i="3"/>
  <c r="M18" i="3"/>
  <c r="S29" i="3"/>
  <c r="Y12" i="1"/>
  <c r="M29" i="3"/>
  <c r="I29" i="3"/>
  <c r="M17" i="3"/>
  <c r="I17" i="3"/>
  <c r="Y18" i="1"/>
  <c r="L19" i="1"/>
  <c r="X19" i="1" s="1"/>
  <c r="L34" i="1"/>
  <c r="X34" i="1" s="1"/>
  <c r="L26" i="1"/>
  <c r="X26" i="1" s="1"/>
  <c r="L17" i="1"/>
  <c r="X17" i="1" s="1"/>
  <c r="L8" i="1"/>
  <c r="L27" i="1"/>
  <c r="X27" i="1" s="1"/>
  <c r="L33" i="1"/>
  <c r="X33" i="1" s="1"/>
  <c r="L16" i="1"/>
  <c r="X16" i="1" s="1"/>
  <c r="L28" i="1"/>
  <c r="X28" i="1" s="1"/>
  <c r="L35" i="1"/>
  <c r="X35" i="1" s="1"/>
  <c r="L9" i="1"/>
  <c r="X9" i="1" s="1"/>
  <c r="L25" i="1"/>
  <c r="X25" i="1" s="1"/>
  <c r="L7" i="1"/>
  <c r="X7" i="1" s="1"/>
  <c r="L2" i="1"/>
  <c r="X2" i="1" s="1"/>
  <c r="F29" i="3"/>
  <c r="L32" i="1"/>
  <c r="X32" i="1" s="1"/>
  <c r="L24" i="1"/>
  <c r="X24" i="1" s="1"/>
  <c r="L15" i="1"/>
  <c r="X15" i="1" s="1"/>
  <c r="L6" i="1"/>
  <c r="X6" i="1" s="1"/>
  <c r="L20" i="1"/>
  <c r="L23" i="1"/>
  <c r="X23" i="1" s="1"/>
  <c r="L5" i="1"/>
  <c r="X5" i="1" s="1"/>
  <c r="L36" i="1"/>
  <c r="X36" i="1" s="1"/>
  <c r="L31" i="1"/>
  <c r="X31" i="1" s="1"/>
  <c r="L14" i="1"/>
  <c r="X14" i="1" s="1"/>
  <c r="L38" i="1"/>
  <c r="L30" i="1"/>
  <c r="L22" i="1"/>
  <c r="X22" i="1" s="1"/>
  <c r="L4" i="1"/>
  <c r="X4" i="1" s="1"/>
  <c r="L10" i="1"/>
  <c r="X10" i="1" s="1"/>
  <c r="L37" i="1"/>
  <c r="X37" i="1" s="1"/>
  <c r="L29" i="1"/>
  <c r="X29" i="1" s="1"/>
  <c r="L21" i="1"/>
  <c r="X21" i="1" s="1"/>
  <c r="L11" i="1"/>
  <c r="L3" i="1"/>
  <c r="X3" i="1" s="1"/>
  <c r="T17" i="1"/>
  <c r="T26" i="1"/>
  <c r="T35" i="1"/>
  <c r="T16" i="1"/>
  <c r="T32" i="1"/>
  <c r="T34" i="1"/>
  <c r="T25" i="1"/>
  <c r="T31" i="1"/>
  <c r="T8" i="1"/>
  <c r="T38" i="1"/>
  <c r="T22" i="1"/>
  <c r="T4" i="1"/>
  <c r="T7" i="1"/>
  <c r="T21" i="1"/>
  <c r="T11" i="1"/>
  <c r="T3" i="1"/>
  <c r="Q26" i="1"/>
  <c r="Q17" i="1"/>
  <c r="Q8" i="1"/>
  <c r="Q25" i="1"/>
  <c r="Q31" i="1"/>
  <c r="Q21" i="1"/>
  <c r="Q32" i="1"/>
  <c r="Q11" i="1"/>
  <c r="Q38" i="1"/>
  <c r="Q7" i="1"/>
  <c r="Q34" i="1"/>
  <c r="Q16" i="1"/>
  <c r="Q3" i="1"/>
  <c r="Q35" i="1"/>
  <c r="Q22" i="1"/>
  <c r="Q4" i="1"/>
  <c r="Q2" i="1"/>
  <c r="T2" i="1"/>
  <c r="Q33" i="1"/>
  <c r="T33" i="1"/>
  <c r="Q28" i="1"/>
  <c r="T28" i="1"/>
  <c r="Q20" i="1"/>
  <c r="T20" i="1"/>
  <c r="Q10" i="1"/>
  <c r="T10" i="1"/>
  <c r="Q27" i="1"/>
  <c r="T27" i="1"/>
  <c r="Q19" i="1"/>
  <c r="T19" i="1"/>
  <c r="Q9" i="1"/>
  <c r="T9" i="1"/>
  <c r="Q37" i="1"/>
  <c r="T37" i="1"/>
  <c r="Q30" i="1"/>
  <c r="T30" i="1"/>
  <c r="Q24" i="1"/>
  <c r="T24" i="1"/>
  <c r="Q15" i="1"/>
  <c r="T15" i="1"/>
  <c r="Q6" i="1"/>
  <c r="T6" i="1"/>
  <c r="Q36" i="1"/>
  <c r="T36" i="1"/>
  <c r="Q29" i="1"/>
  <c r="T29" i="1"/>
  <c r="Q23" i="1"/>
  <c r="T23" i="1"/>
  <c r="T14" i="1"/>
  <c r="Q5" i="1"/>
  <c r="T5" i="1"/>
  <c r="M14" i="3" l="1"/>
  <c r="M15" i="3"/>
  <c r="I13" i="3"/>
  <c r="K14" i="3"/>
  <c r="K15" i="3"/>
  <c r="S15" i="3"/>
  <c r="I14" i="3"/>
  <c r="K13" i="3"/>
  <c r="I15" i="3"/>
  <c r="F15" i="3"/>
  <c r="X8" i="1"/>
  <c r="M13" i="3"/>
  <c r="F13" i="3"/>
  <c r="F14" i="3"/>
  <c r="X30" i="1"/>
  <c r="X11" i="1"/>
  <c r="X38" i="1"/>
  <c r="X20" i="1"/>
  <c r="P15" i="3"/>
  <c r="S13" i="3"/>
  <c r="P13" i="3"/>
  <c r="S14" i="3"/>
  <c r="P14" i="3"/>
  <c r="N17" i="3"/>
  <c r="G29" i="3"/>
  <c r="Q29" i="3"/>
  <c r="Q18" i="3"/>
  <c r="N18" i="3"/>
  <c r="G18" i="3"/>
  <c r="Q17" i="3"/>
  <c r="G17" i="3"/>
  <c r="V18" i="1"/>
  <c r="V12" i="1"/>
  <c r="V19" i="1"/>
  <c r="V2" i="1"/>
  <c r="V29" i="1"/>
  <c r="V30" i="1"/>
  <c r="V27" i="1"/>
  <c r="V28" i="1"/>
  <c r="V22" i="1"/>
  <c r="V3" i="1"/>
  <c r="V32" i="1"/>
  <c r="V21" i="1"/>
  <c r="V35" i="1"/>
  <c r="V16" i="1"/>
  <c r="V11" i="1"/>
  <c r="V8" i="1"/>
  <c r="V4" i="1"/>
  <c r="O17" i="3" s="1"/>
  <c r="V25" i="1"/>
  <c r="V37" i="1"/>
  <c r="V34" i="1"/>
  <c r="V17" i="1"/>
  <c r="V24" i="1"/>
  <c r="V20" i="1"/>
  <c r="V36" i="1"/>
  <c r="O18" i="3" s="1"/>
  <c r="V33" i="1"/>
  <c r="V14" i="1"/>
  <c r="V15" i="1"/>
  <c r="V9" i="1"/>
  <c r="V10" i="1"/>
  <c r="V31" i="1"/>
  <c r="V23" i="1"/>
  <c r="V38" i="1"/>
  <c r="V5" i="1"/>
  <c r="V6" i="1"/>
  <c r="V7" i="1"/>
  <c r="V26" i="1"/>
  <c r="N15" i="3" l="1"/>
  <c r="M19" i="3"/>
  <c r="K19" i="3"/>
  <c r="I19" i="3"/>
  <c r="F19" i="3"/>
  <c r="G14" i="3"/>
  <c r="G13" i="3"/>
  <c r="G15" i="3"/>
  <c r="S19" i="3"/>
  <c r="P19" i="3"/>
  <c r="O14" i="3"/>
  <c r="Q14" i="3"/>
  <c r="Q15" i="3"/>
  <c r="Q13" i="3"/>
  <c r="O15" i="3"/>
  <c r="N13" i="3"/>
  <c r="N14" i="3"/>
  <c r="O13" i="3"/>
  <c r="G19" i="3" l="1"/>
  <c r="O19" i="3"/>
  <c r="N19" i="3"/>
  <c r="Q19" i="3"/>
  <c r="Y3" i="1" l="1"/>
  <c r="Y5" i="1"/>
  <c r="Y6" i="1"/>
  <c r="Y8" i="1"/>
  <c r="Y9" i="1"/>
  <c r="Y11" i="1"/>
  <c r="Y19" i="1"/>
  <c r="Y21" i="1"/>
  <c r="Y22" i="1"/>
  <c r="Y23" i="1"/>
  <c r="Y25" i="1"/>
  <c r="Y33" i="1"/>
  <c r="Y36" i="1" l="1"/>
  <c r="Y29" i="1"/>
  <c r="Y27" i="1"/>
  <c r="Y16" i="1"/>
  <c r="Y14" i="1"/>
  <c r="Y37" i="1"/>
  <c r="Y30" i="1"/>
  <c r="Y28" i="1"/>
  <c r="Y24" i="1"/>
  <c r="Y20" i="1"/>
  <c r="Y17" i="1"/>
  <c r="Y15" i="1"/>
  <c r="Y10" i="1"/>
  <c r="Y4" i="1"/>
  <c r="Y38" i="1"/>
  <c r="Y34" i="1"/>
  <c r="Y31" i="1"/>
  <c r="Y7" i="1"/>
  <c r="Y35" i="1"/>
  <c r="Y32" i="1"/>
  <c r="Y26"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<sst xmlns="http://schemas.openxmlformats.org/spreadsheetml/2006/main" count="4517" uniqueCount="1809">
  <si>
    <t>Summary Table</t>
  </si>
  <si>
    <t>Fluvial Flood Zone Coverage</t>
  </si>
  <si>
    <t>Risk of Flooding from Surface Water</t>
  </si>
  <si>
    <t>Flood Zone 1</t>
  </si>
  <si>
    <t>Flood Zone 2</t>
  </si>
  <si>
    <t>Flood Zone 3a</t>
  </si>
  <si>
    <t>Flood Zone 3b</t>
  </si>
  <si>
    <t>Low Risk (1 in 1000 year outline)</t>
  </si>
  <si>
    <t>Medium Risk (1 in 100 year outline)</t>
  </si>
  <si>
    <t>High Risk (1 in 30 year outline)</t>
  </si>
  <si>
    <t>Proposed Use</t>
  </si>
  <si>
    <t>Number of Sites</t>
  </si>
  <si>
    <t>Area (ha)</t>
  </si>
  <si>
    <t xml:space="preserve">No. 100% </t>
  </si>
  <si>
    <t>No.</t>
  </si>
  <si>
    <t>TOTAL</t>
  </si>
  <si>
    <t>Key</t>
  </si>
  <si>
    <t>The colour coding shows the highest risk element of the flood zone that is present on site and is not in itself an indication of whether the site should or shouldn’t be developed for flooding reason</t>
  </si>
  <si>
    <t>Main Table</t>
  </si>
  <si>
    <t xml:space="preserve">Flood Zone 1 + Surface Water </t>
  </si>
  <si>
    <t>Site Reference</t>
  </si>
  <si>
    <t>Site Name</t>
  </si>
  <si>
    <t>%</t>
  </si>
  <si>
    <t>Flood Risk Vulnerability Classification (NPPF)</t>
  </si>
  <si>
    <t>Level 1 Strategic Recommendation (see SFRA Report)</t>
  </si>
  <si>
    <t>Development Considerations</t>
  </si>
  <si>
    <t>Recommended Next Steps</t>
  </si>
  <si>
    <t>Council Comments</t>
  </si>
  <si>
    <t>Council Decision on Site for Local Plan</t>
  </si>
  <si>
    <t>SiteRef</t>
  </si>
  <si>
    <t>Name</t>
  </si>
  <si>
    <t>Proposed_Use</t>
  </si>
  <si>
    <t>Area_Ha</t>
  </si>
  <si>
    <t>FZ3b_Area</t>
  </si>
  <si>
    <t>FZ3a_Area</t>
  </si>
  <si>
    <t>FZ2_Area</t>
  </si>
  <si>
    <t>FZ1_Area</t>
  </si>
  <si>
    <t>FZ3b_pct</t>
  </si>
  <si>
    <t>FZ3a_pct</t>
  </si>
  <si>
    <t>FZ2_pct</t>
  </si>
  <si>
    <t>FZ1</t>
  </si>
  <si>
    <t>RoFSW30yr_Area</t>
  </si>
  <si>
    <t>RoFSW100yr_Area</t>
  </si>
  <si>
    <t>RoFSW100yr_Area_cumulative</t>
  </si>
  <si>
    <t>RoFSW1000yr_Area</t>
  </si>
  <si>
    <t>RoFSW1000yr_Area_cumulative</t>
  </si>
  <si>
    <t>RoFSW30yr_pct</t>
  </si>
  <si>
    <t>RoFSW100yr_pct</t>
  </si>
  <si>
    <t>RoFSW100yr_pct_cumulative</t>
  </si>
  <si>
    <t>RoFSW1000yr_pct</t>
  </si>
  <si>
    <t>RoFSW1000yr_pct_cumulative</t>
  </si>
  <si>
    <t>QA</t>
  </si>
  <si>
    <t>Less vulnerable</t>
  </si>
  <si>
    <t>More vulnerable</t>
  </si>
  <si>
    <t>Future_functional_floodplain_area</t>
  </si>
  <si>
    <t>Future_FF_pct</t>
  </si>
  <si>
    <t>Flood Zone 3a + climate change (additional risk)</t>
  </si>
  <si>
    <t>Future_FZ3a_area</t>
  </si>
  <si>
    <t>Future_FZ3a_pct</t>
  </si>
  <si>
    <t>Reservoir Flooding</t>
  </si>
  <si>
    <t>Reservoir Flood Maps Dry Day Extent</t>
  </si>
  <si>
    <t>Risk of groundwater emergence (JBA Groundwater Map)</t>
  </si>
  <si>
    <t>Dry day reservoir area</t>
  </si>
  <si>
    <t>Dry day reservoir pct</t>
  </si>
  <si>
    <t xml:space="preserve">No risk. </t>
  </si>
  <si>
    <t>Risk of groundwater emergence to both surface and subsurface assets. Groundwater may emerge at significant rates.</t>
  </si>
  <si>
    <t>Risk of groundwater emergence to both surface and subsurface assets. There is the possibility of groundwater emerging at the surface locally.</t>
  </si>
  <si>
    <t>Risk of emergence to subsurface assets, but surface manifestation of groundwater is unlikely.</t>
  </si>
  <si>
    <t>Future_FZ2_area</t>
  </si>
  <si>
    <t>Future_FZ2_pct</t>
  </si>
  <si>
    <t>Flood Zone 2 + climate change (additional risk)</t>
  </si>
  <si>
    <t>CfS:100</t>
  </si>
  <si>
    <t>CfS:102</t>
  </si>
  <si>
    <t>CfS:103</t>
  </si>
  <si>
    <t>CfS:104</t>
  </si>
  <si>
    <t>CfS:105</t>
  </si>
  <si>
    <t>CfS:106</t>
  </si>
  <si>
    <t>CfS:107</t>
  </si>
  <si>
    <t>CfS:108</t>
  </si>
  <si>
    <t>CfS:109</t>
  </si>
  <si>
    <t>CfS:11</t>
  </si>
  <si>
    <t>CfS:110</t>
  </si>
  <si>
    <t>CfS:111</t>
  </si>
  <si>
    <t>CfS:112</t>
  </si>
  <si>
    <t>CfS:113</t>
  </si>
  <si>
    <t>CfS:114</t>
  </si>
  <si>
    <t>CfS:115</t>
  </si>
  <si>
    <t>CfS:116</t>
  </si>
  <si>
    <t>CfS:117</t>
  </si>
  <si>
    <t>CfS:118</t>
  </si>
  <si>
    <t>CfS:119</t>
  </si>
  <si>
    <t>CfS:12</t>
  </si>
  <si>
    <t>CfS:120</t>
  </si>
  <si>
    <t>CfS:124</t>
  </si>
  <si>
    <t>CfS:125</t>
  </si>
  <si>
    <t>CfS:126</t>
  </si>
  <si>
    <t>CfS:127</t>
  </si>
  <si>
    <t>CfS:129</t>
  </si>
  <si>
    <t>CfS:13</t>
  </si>
  <si>
    <t>CfS:130</t>
  </si>
  <si>
    <t>CfS:131</t>
  </si>
  <si>
    <t>CfS:132</t>
  </si>
  <si>
    <t>CfS:133</t>
  </si>
  <si>
    <t>CfS:134</t>
  </si>
  <si>
    <t>CfS:135</t>
  </si>
  <si>
    <t>CfS:136</t>
  </si>
  <si>
    <t>CfS:137</t>
  </si>
  <si>
    <t>CfS:138</t>
  </si>
  <si>
    <t>CfS:139</t>
  </si>
  <si>
    <t>CfS:14</t>
  </si>
  <si>
    <t>CfS:140</t>
  </si>
  <si>
    <t>CfS:141</t>
  </si>
  <si>
    <t>CfS:142</t>
  </si>
  <si>
    <t>CfS:143</t>
  </si>
  <si>
    <t>CfS:144</t>
  </si>
  <si>
    <t>CfS:145</t>
  </si>
  <si>
    <t>CfS:146</t>
  </si>
  <si>
    <t>CfS:147</t>
  </si>
  <si>
    <t>CfS:148</t>
  </si>
  <si>
    <t>CfS:149</t>
  </si>
  <si>
    <t>CfS:15</t>
  </si>
  <si>
    <t>CfS:150</t>
  </si>
  <si>
    <t>CfS:151</t>
  </si>
  <si>
    <t>CfS:152</t>
  </si>
  <si>
    <t>CfS:153</t>
  </si>
  <si>
    <t>CfS:154</t>
  </si>
  <si>
    <t>CfS:155</t>
  </si>
  <si>
    <t>CfS:156</t>
  </si>
  <si>
    <t>CfS:157</t>
  </si>
  <si>
    <t>CfS:158</t>
  </si>
  <si>
    <t>CfS:159</t>
  </si>
  <si>
    <t>CfS:16</t>
  </si>
  <si>
    <t>CfS:160</t>
  </si>
  <si>
    <t>CfS:161</t>
  </si>
  <si>
    <t>CfS:162</t>
  </si>
  <si>
    <t>CfS:163</t>
  </si>
  <si>
    <t>CfS:164</t>
  </si>
  <si>
    <t>CfS:165</t>
  </si>
  <si>
    <t>CfS:166</t>
  </si>
  <si>
    <t>CfS:167</t>
  </si>
  <si>
    <t>CfS:168</t>
  </si>
  <si>
    <t>CfS:169</t>
  </si>
  <si>
    <t>CfS:17</t>
  </si>
  <si>
    <t>CfS:170</t>
  </si>
  <si>
    <t>CfS:171</t>
  </si>
  <si>
    <t>CfS:172</t>
  </si>
  <si>
    <t>CfS:173</t>
  </si>
  <si>
    <t>CfS:174</t>
  </si>
  <si>
    <t>CfS:175</t>
  </si>
  <si>
    <t>CfS:176</t>
  </si>
  <si>
    <t>CfS:177</t>
  </si>
  <si>
    <t>CfS:178</t>
  </si>
  <si>
    <t>CfS:179</t>
  </si>
  <si>
    <t>CfS:18</t>
  </si>
  <si>
    <t>CfS:180</t>
  </si>
  <si>
    <t>CfS:181</t>
  </si>
  <si>
    <t>CfS:182</t>
  </si>
  <si>
    <t>CfS:183</t>
  </si>
  <si>
    <t>CfS:184</t>
  </si>
  <si>
    <t>CfS:185</t>
  </si>
  <si>
    <t>CfS:186</t>
  </si>
  <si>
    <t>CfS:187</t>
  </si>
  <si>
    <t>CfS:188</t>
  </si>
  <si>
    <t>CfS:189</t>
  </si>
  <si>
    <t>CfS:190</t>
  </si>
  <si>
    <t>CfS:192</t>
  </si>
  <si>
    <t>CfS:193</t>
  </si>
  <si>
    <t>CfS:194</t>
  </si>
  <si>
    <t>CfS:195</t>
  </si>
  <si>
    <t>CfS:196</t>
  </si>
  <si>
    <t>CfS:197</t>
  </si>
  <si>
    <t>CfS:198</t>
  </si>
  <si>
    <t>CfS:199</t>
  </si>
  <si>
    <t>CfS:2</t>
  </si>
  <si>
    <t>CfS:200</t>
  </si>
  <si>
    <t>CfS:201</t>
  </si>
  <si>
    <t>CfS:202</t>
  </si>
  <si>
    <t>CfS:203</t>
  </si>
  <si>
    <t>CfS:205</t>
  </si>
  <si>
    <t>CfS:206</t>
  </si>
  <si>
    <t>CfS:207</t>
  </si>
  <si>
    <t>CfS:208</t>
  </si>
  <si>
    <t>CfS:209</t>
  </si>
  <si>
    <t>CfS:21</t>
  </si>
  <si>
    <t>CfS:210</t>
  </si>
  <si>
    <t>CfS:211</t>
  </si>
  <si>
    <t>CfS:212</t>
  </si>
  <si>
    <t>CfS:213</t>
  </si>
  <si>
    <t>CfS:214</t>
  </si>
  <si>
    <t>CfS:215</t>
  </si>
  <si>
    <t>CfS:216</t>
  </si>
  <si>
    <t>CfS:217</t>
  </si>
  <si>
    <t>CfS:219</t>
  </si>
  <si>
    <t>CfS:22</t>
  </si>
  <si>
    <t>CfS:220</t>
  </si>
  <si>
    <t>CfS:221</t>
  </si>
  <si>
    <t>CfS:222</t>
  </si>
  <si>
    <t>CfS:224</t>
  </si>
  <si>
    <t>CfS:225</t>
  </si>
  <si>
    <t>CfS:226</t>
  </si>
  <si>
    <t>CfS:227</t>
  </si>
  <si>
    <t>CfS:228</t>
  </si>
  <si>
    <t>CfS:229</t>
  </si>
  <si>
    <t>CfS:23</t>
  </si>
  <si>
    <t>CfS:230</t>
  </si>
  <si>
    <t>CfS:231</t>
  </si>
  <si>
    <t>CfS:232</t>
  </si>
  <si>
    <t>CfS:233</t>
  </si>
  <si>
    <t>CfS:234</t>
  </si>
  <si>
    <t>CfS:235</t>
  </si>
  <si>
    <t>CfS:236</t>
  </si>
  <si>
    <t>CfS:238</t>
  </si>
  <si>
    <t>CfS:239</t>
  </si>
  <si>
    <t>CfS:24</t>
  </si>
  <si>
    <t>CfS:240</t>
  </si>
  <si>
    <t>CfS:241</t>
  </si>
  <si>
    <t>CfS:242</t>
  </si>
  <si>
    <t>CfS:243</t>
  </si>
  <si>
    <t>CfS:244</t>
  </si>
  <si>
    <t>CfS:245</t>
  </si>
  <si>
    <t>CfS:246</t>
  </si>
  <si>
    <t>CfS:247</t>
  </si>
  <si>
    <t>CfS:248</t>
  </si>
  <si>
    <t>CfS:249</t>
  </si>
  <si>
    <t>CfS:250</t>
  </si>
  <si>
    <t>CfS:251</t>
  </si>
  <si>
    <t>CfS:252</t>
  </si>
  <si>
    <t>CfS:253</t>
  </si>
  <si>
    <t>CfS:254</t>
  </si>
  <si>
    <t>CfS:255</t>
  </si>
  <si>
    <t>CfS:256</t>
  </si>
  <si>
    <t>CfS:257</t>
  </si>
  <si>
    <t>CfS:258</t>
  </si>
  <si>
    <t>CfS:259</t>
  </si>
  <si>
    <t>CfS:260</t>
  </si>
  <si>
    <t>CfS:261</t>
  </si>
  <si>
    <t>CfS:262</t>
  </si>
  <si>
    <t>CfS:263</t>
  </si>
  <si>
    <t>CfS:264</t>
  </si>
  <si>
    <t>CfS:265</t>
  </si>
  <si>
    <t>CfS:267</t>
  </si>
  <si>
    <t>CfS:268</t>
  </si>
  <si>
    <t>CfS:269</t>
  </si>
  <si>
    <t>CfS:270</t>
  </si>
  <si>
    <t>CfS:271</t>
  </si>
  <si>
    <t>CfS:272</t>
  </si>
  <si>
    <t>CfS:273</t>
  </si>
  <si>
    <t>CfS:274</t>
  </si>
  <si>
    <t>CfS:275</t>
  </si>
  <si>
    <t>CfS:276</t>
  </si>
  <si>
    <t>CfS:277</t>
  </si>
  <si>
    <t>CfS:278</t>
  </si>
  <si>
    <t>CfS:279</t>
  </si>
  <si>
    <t>CfS:28</t>
  </si>
  <si>
    <t>CfS:281</t>
  </si>
  <si>
    <t>CfS:282</t>
  </si>
  <si>
    <t>CfS:283</t>
  </si>
  <si>
    <t>CfS:284</t>
  </si>
  <si>
    <t>CfS:285</t>
  </si>
  <si>
    <t>CfS:286</t>
  </si>
  <si>
    <t>CfS:287</t>
  </si>
  <si>
    <t>CfS:288</t>
  </si>
  <si>
    <t>CfS:29</t>
  </si>
  <si>
    <t>CfS:290</t>
  </si>
  <si>
    <t>CfS:291</t>
  </si>
  <si>
    <t>CfS:292</t>
  </si>
  <si>
    <t>CfS:293</t>
  </si>
  <si>
    <t>CfS:294</t>
  </si>
  <si>
    <t>CfS:295</t>
  </si>
  <si>
    <t>CfS:296</t>
  </si>
  <si>
    <t>CfS:297</t>
  </si>
  <si>
    <t>CfS:298</t>
  </si>
  <si>
    <t>CfS:299</t>
  </si>
  <si>
    <t>CfS:30</t>
  </si>
  <si>
    <t>CfS:300</t>
  </si>
  <si>
    <t>CfS:301</t>
  </si>
  <si>
    <t>CfS:302</t>
  </si>
  <si>
    <t>CfS:303</t>
  </si>
  <si>
    <t>CfS:304</t>
  </si>
  <si>
    <t>CfS:305</t>
  </si>
  <si>
    <t>CfS:306</t>
  </si>
  <si>
    <t>CfS:307</t>
  </si>
  <si>
    <t>CfS:308</t>
  </si>
  <si>
    <t>CfS:309</t>
  </si>
  <si>
    <t>CfS:31</t>
  </si>
  <si>
    <t>CfS:310</t>
  </si>
  <si>
    <t>CfS:311</t>
  </si>
  <si>
    <t>CfS:312</t>
  </si>
  <si>
    <t>CfS:313</t>
  </si>
  <si>
    <t>CfS:314</t>
  </si>
  <si>
    <t>CfS:315</t>
  </si>
  <si>
    <t>CfS:316</t>
  </si>
  <si>
    <t>CfS:317</t>
  </si>
  <si>
    <t>CfS:318</t>
  </si>
  <si>
    <t>CfS:319</t>
  </si>
  <si>
    <t>CfS:32</t>
  </si>
  <si>
    <t>CfS:320</t>
  </si>
  <si>
    <t>CfS:321</t>
  </si>
  <si>
    <t>CfS:322</t>
  </si>
  <si>
    <t>CfS:323</t>
  </si>
  <si>
    <t>CfS:324</t>
  </si>
  <si>
    <t>CfS:325</t>
  </si>
  <si>
    <t>CfS:326</t>
  </si>
  <si>
    <t>CfS:327</t>
  </si>
  <si>
    <t>CfS:328</t>
  </si>
  <si>
    <t>CfS:329</t>
  </si>
  <si>
    <t>CfS:33</t>
  </si>
  <si>
    <t>CfS:330</t>
  </si>
  <si>
    <t>CfS:331</t>
  </si>
  <si>
    <t>CfS:332</t>
  </si>
  <si>
    <t>CfS:333</t>
  </si>
  <si>
    <t>CfS:334</t>
  </si>
  <si>
    <t>CfS:335</t>
  </si>
  <si>
    <t>CfS:336</t>
  </si>
  <si>
    <t>CfS:337</t>
  </si>
  <si>
    <t>CfS:338</t>
  </si>
  <si>
    <t>CfS:339</t>
  </si>
  <si>
    <t>CfS:34</t>
  </si>
  <si>
    <t>CfS:340</t>
  </si>
  <si>
    <t>CfS:341</t>
  </si>
  <si>
    <t>CfS:342</t>
  </si>
  <si>
    <t>CfS:343</t>
  </si>
  <si>
    <t>CfS:344</t>
  </si>
  <si>
    <t>CfS:345</t>
  </si>
  <si>
    <t>CfS:346</t>
  </si>
  <si>
    <t>CfS:347</t>
  </si>
  <si>
    <t>CfS:348</t>
  </si>
  <si>
    <t>CfS:349</t>
  </si>
  <si>
    <t>CfS:35</t>
  </si>
  <si>
    <t>CfS:350</t>
  </si>
  <si>
    <t>CfS:351</t>
  </si>
  <si>
    <t>CfS:352</t>
  </si>
  <si>
    <t>CfS:353</t>
  </si>
  <si>
    <t>CfS:354</t>
  </si>
  <si>
    <t>CfS:355</t>
  </si>
  <si>
    <t>CfS:356</t>
  </si>
  <si>
    <t>CfS:357</t>
  </si>
  <si>
    <t>CfS:358</t>
  </si>
  <si>
    <t>CfS:359</t>
  </si>
  <si>
    <t>CfS:36</t>
  </si>
  <si>
    <t>CfS:360</t>
  </si>
  <si>
    <t>CfS:361</t>
  </si>
  <si>
    <t>CfS:362</t>
  </si>
  <si>
    <t>CfS:363</t>
  </si>
  <si>
    <t>CfS:364</t>
  </si>
  <si>
    <t>CfS:365</t>
  </si>
  <si>
    <t>CfS:366</t>
  </si>
  <si>
    <t>CfS:367</t>
  </si>
  <si>
    <t>CfS:368</t>
  </si>
  <si>
    <t>CfS:369</t>
  </si>
  <si>
    <t>CfS:370</t>
  </si>
  <si>
    <t>CfS:371</t>
  </si>
  <si>
    <t>CfS:372</t>
  </si>
  <si>
    <t>CfS:373</t>
  </si>
  <si>
    <t>CfS:374</t>
  </si>
  <si>
    <t>CfS:375</t>
  </si>
  <si>
    <t>CfS:376</t>
  </si>
  <si>
    <t>CfS:377</t>
  </si>
  <si>
    <t>CfS:378</t>
  </si>
  <si>
    <t>CfS:379</t>
  </si>
  <si>
    <t>CfS:38</t>
  </si>
  <si>
    <t>CfS:380</t>
  </si>
  <si>
    <t>CfS:381</t>
  </si>
  <si>
    <t>CfS:382</t>
  </si>
  <si>
    <t>CfS:383</t>
  </si>
  <si>
    <t>CfS:384</t>
  </si>
  <si>
    <t>CfS:385</t>
  </si>
  <si>
    <t>CfS:39</t>
  </si>
  <si>
    <t>CfS:40</t>
  </si>
  <si>
    <t>CfS:41</t>
  </si>
  <si>
    <t>CfS:42</t>
  </si>
  <si>
    <t>CfS:43</t>
  </si>
  <si>
    <t>CfS:44</t>
  </si>
  <si>
    <t>CfS:45</t>
  </si>
  <si>
    <t>CfS:46</t>
  </si>
  <si>
    <t>CfS:47</t>
  </si>
  <si>
    <t>CfS:48</t>
  </si>
  <si>
    <t>CfS:49</t>
  </si>
  <si>
    <t>CfS:51</t>
  </si>
  <si>
    <t>CfS:52</t>
  </si>
  <si>
    <t>CfS:53</t>
  </si>
  <si>
    <t>CfS:54</t>
  </si>
  <si>
    <t>CfS:55</t>
  </si>
  <si>
    <t>CfS:57</t>
  </si>
  <si>
    <t>CfS:58</t>
  </si>
  <si>
    <t>CfS:59</t>
  </si>
  <si>
    <t>CfS:60</t>
  </si>
  <si>
    <t>CfS:61</t>
  </si>
  <si>
    <t>CfS:62</t>
  </si>
  <si>
    <t>CfS:63</t>
  </si>
  <si>
    <t>CfS:64</t>
  </si>
  <si>
    <t>CfS:65</t>
  </si>
  <si>
    <t>CfS:66</t>
  </si>
  <si>
    <t>CfS:7</t>
  </si>
  <si>
    <t>CfS:73</t>
  </si>
  <si>
    <t>CfS:74</t>
  </si>
  <si>
    <t>CfS:75</t>
  </si>
  <si>
    <t>CfS:76</t>
  </si>
  <si>
    <t>CfS:77</t>
  </si>
  <si>
    <t>CfS:78</t>
  </si>
  <si>
    <t>CfS:79</t>
  </si>
  <si>
    <t>CfS:8</t>
  </si>
  <si>
    <t>CfS:80</t>
  </si>
  <si>
    <t>CfS:81</t>
  </si>
  <si>
    <t>CfS:82</t>
  </si>
  <si>
    <t>CfS:83</t>
  </si>
  <si>
    <t>CfS:84</t>
  </si>
  <si>
    <t>CfS:85</t>
  </si>
  <si>
    <t>CfS:86</t>
  </si>
  <si>
    <t>CfS:87</t>
  </si>
  <si>
    <t>CfS:88</t>
  </si>
  <si>
    <t>CfS:89</t>
  </si>
  <si>
    <t>CfS:90</t>
  </si>
  <si>
    <t>CfS:91</t>
  </si>
  <si>
    <t>CfS:92</t>
  </si>
  <si>
    <t>CfS:93</t>
  </si>
  <si>
    <t>CfS:94</t>
  </si>
  <si>
    <t>CfS:95</t>
  </si>
  <si>
    <t>CfS:97</t>
  </si>
  <si>
    <t>CfS:98</t>
  </si>
  <si>
    <t>CfS:99</t>
  </si>
  <si>
    <t>CfS23-241</t>
  </si>
  <si>
    <t>CfS23-2410</t>
  </si>
  <si>
    <t>CfS23-2411</t>
  </si>
  <si>
    <t>CfS23-2412</t>
  </si>
  <si>
    <t>CfS23-24120</t>
  </si>
  <si>
    <t>CfS23-24124</t>
  </si>
  <si>
    <t>CfS23-24125</t>
  </si>
  <si>
    <t>CfS23-24128</t>
  </si>
  <si>
    <t>CfS23-24129</t>
  </si>
  <si>
    <t>CfS23-24136</t>
  </si>
  <si>
    <t>CfS23-2414</t>
  </si>
  <si>
    <t>CfS23-24149</t>
  </si>
  <si>
    <t>CfS23-2415</t>
  </si>
  <si>
    <t>CfS23-2416</t>
  </si>
  <si>
    <t>CfS23-24169</t>
  </si>
  <si>
    <t>CfS23-2417</t>
  </si>
  <si>
    <t>CfS23-24179</t>
  </si>
  <si>
    <t>CfS23-2418</t>
  </si>
  <si>
    <t>CfS23-24180</t>
  </si>
  <si>
    <t>CfS23-24187</t>
  </si>
  <si>
    <t>CfS23-24188</t>
  </si>
  <si>
    <t>CfS23-2420</t>
  </si>
  <si>
    <t>CfS23-24209</t>
  </si>
  <si>
    <t>CfS23-2421</t>
  </si>
  <si>
    <t>CfS23-24210</t>
  </si>
  <si>
    <t>CfS23-2422</t>
  </si>
  <si>
    <t>CfS23-24233</t>
  </si>
  <si>
    <t>CfS23-24234</t>
  </si>
  <si>
    <t>CfS23-24235</t>
  </si>
  <si>
    <t>CfS23-24236</t>
  </si>
  <si>
    <t>CfS23-24237</t>
  </si>
  <si>
    <t>CfS23-24239</t>
  </si>
  <si>
    <t>CfS23-2424</t>
  </si>
  <si>
    <t>CfS23-24241</t>
  </si>
  <si>
    <t>CfS23-24246</t>
  </si>
  <si>
    <t>CfS23-24247</t>
  </si>
  <si>
    <t>CfS23-24248</t>
  </si>
  <si>
    <t>CfS23-24249</t>
  </si>
  <si>
    <t>CfS23-24251</t>
  </si>
  <si>
    <t>CfS23-24252</t>
  </si>
  <si>
    <t>CfS23-24264</t>
  </si>
  <si>
    <t>CfS23-24265</t>
  </si>
  <si>
    <t>CfS23-2428</t>
  </si>
  <si>
    <t>CfS23-24284</t>
  </si>
  <si>
    <t>CfS23-24285</t>
  </si>
  <si>
    <t>CfS23-24286</t>
  </si>
  <si>
    <t>CfS23-24288</t>
  </si>
  <si>
    <t>CfS23-24289</t>
  </si>
  <si>
    <t>CfS23-24290</t>
  </si>
  <si>
    <t>CfS23-24291</t>
  </si>
  <si>
    <t>CfS23-24293</t>
  </si>
  <si>
    <t>CfS23-24294</t>
  </si>
  <si>
    <t>CfS23-24295</t>
  </si>
  <si>
    <t>CfS23-24296</t>
  </si>
  <si>
    <t>CfS23-24298</t>
  </si>
  <si>
    <t>CfS23-24299</t>
  </si>
  <si>
    <t>CfS23-243</t>
  </si>
  <si>
    <t>CfS23-24300</t>
  </si>
  <si>
    <t>CfS23-24303</t>
  </si>
  <si>
    <t>CfS23-24304</t>
  </si>
  <si>
    <t>CfS23-24306</t>
  </si>
  <si>
    <t>CfS23-24307</t>
  </si>
  <si>
    <t>CfS23-24308</t>
  </si>
  <si>
    <t>CfS23-24309</t>
  </si>
  <si>
    <t>CfS23-24310</t>
  </si>
  <si>
    <t>CfS23-24312</t>
  </si>
  <si>
    <t>CfS23-24314</t>
  </si>
  <si>
    <t>CfS23-24316</t>
  </si>
  <si>
    <t>CfS23-24318</t>
  </si>
  <si>
    <t>CfS23-24319</t>
  </si>
  <si>
    <t>CfS23-24320</t>
  </si>
  <si>
    <t>CfS23-24321</t>
  </si>
  <si>
    <t>CfS23-24322</t>
  </si>
  <si>
    <t>CfS23-244</t>
  </si>
  <si>
    <t>CfS23-2444</t>
  </si>
  <si>
    <t>CfS23-245</t>
  </si>
  <si>
    <t>CfS23-2450</t>
  </si>
  <si>
    <t>CfS23-2455</t>
  </si>
  <si>
    <t>CfS23-247</t>
  </si>
  <si>
    <t>CfS23-248</t>
  </si>
  <si>
    <t>CfS23-2481</t>
  </si>
  <si>
    <t>CfS23-2486</t>
  </si>
  <si>
    <t>CfS23-249</t>
  </si>
  <si>
    <t>CfS386</t>
  </si>
  <si>
    <t>CfS387</t>
  </si>
  <si>
    <t>CfS388</t>
  </si>
  <si>
    <t>CfS389</t>
  </si>
  <si>
    <t>Land East of Harrison Way, St Ives (smaller site)</t>
  </si>
  <si>
    <t>Land East of Parkhall Road, Somersham</t>
  </si>
  <si>
    <t>Pear Tree Solar Farm, Abbotsley</t>
  </si>
  <si>
    <t>Land adjacent to Second and Third Avenue, Warboys</t>
  </si>
  <si>
    <t>Land East of Daintree Way, Hemingford Grey</t>
  </si>
  <si>
    <t>West of Wennington Road Wennington, Abbots Ripton</t>
  </si>
  <si>
    <t>Land North of The Pasture and South of Rectory Lane, Somersham</t>
  </si>
  <si>
    <t>Land West of Peterborough Road and South of Grazeley Gardens, Farcet</t>
  </si>
  <si>
    <t>Land South of Meadow Lane St Ives</t>
  </si>
  <si>
    <t>Green End Field, Sawtry</t>
  </si>
  <si>
    <t>Land North of Meadow Lane, St Ives</t>
  </si>
  <si>
    <t>Home Farm, Bythorn</t>
  </si>
  <si>
    <t>Land off Main Street, Bythorn</t>
  </si>
  <si>
    <t>Land East of Clack Lane, Bythorn</t>
  </si>
  <si>
    <t>Land West of Clack Lane, Bythorn</t>
  </si>
  <si>
    <t>Land West of A1 and South of Haddon House, Haddon</t>
  </si>
  <si>
    <t>Land West of Huntingdon Road slip road from A1307, Fenstanton</t>
  </si>
  <si>
    <t>Land North of Glatton Ways and East of Glatton Hall, Glatton</t>
  </si>
  <si>
    <t>Land South of Biggin Lane, Ramsey</t>
  </si>
  <si>
    <t>Land south of Stilton Golf Course</t>
  </si>
  <si>
    <t>Fruit Field opposite Victory Playing Field, Catworth</t>
  </si>
  <si>
    <t>School Farm, Stocking Fen Road, Ramsey</t>
  </si>
  <si>
    <t>Swift Car Care, Buckden Road, Brampton</t>
  </si>
  <si>
    <t>Land East of B661, The Green, Great Staughton</t>
  </si>
  <si>
    <t>Land South West of Yaxley and East of A1(M) near Norman Cross</t>
  </si>
  <si>
    <t>Land off Middlemoor Road, Ramsey St Mary</t>
  </si>
  <si>
    <t>Land North of Thrapston Road and South of the A141(larger site), Brampton</t>
  </si>
  <si>
    <t>Land North West of Buckworth Road, Alconbury Weston</t>
  </si>
  <si>
    <t>Land adjacent A1 at Norman Cross, Folksworth</t>
  </si>
  <si>
    <t>Land off High Street, Stilton</t>
  </si>
  <si>
    <t>Land off Hawthorn Road, Folksworth (smaller site)</t>
  </si>
  <si>
    <t>Land rear of 51 Church Road, Warboys</t>
  </si>
  <si>
    <t>Land West of 41 Vinegar Hill, Alconbury Weston</t>
  </si>
  <si>
    <t>Field opposite The Glebe, New Road, Offord Cluny</t>
  </si>
  <si>
    <t>Land South of Warboys Sports Field, Warboys</t>
  </si>
  <si>
    <t>48 Old Great North Road, Alconbury Weston</t>
  </si>
  <si>
    <t>Land to the North of Thrapston road Brampton and West of Poplars Farm 38, Brampton</t>
  </si>
  <si>
    <t>Land West of London Road and South of Stokes Drive, Godmanchester</t>
  </si>
  <si>
    <t>West of High Street, Great Paxton</t>
  </si>
  <si>
    <t>Land at Low Harthay and Woodhatch Farms (smaller site), Brampton</t>
  </si>
  <si>
    <t>Bury Industrial Estate, Old Station Road, Bury</t>
  </si>
  <si>
    <t>Land off Caldecote Road, Stilton</t>
  </si>
  <si>
    <t>Cell Energy, Vicarage Lane, Diddington</t>
  </si>
  <si>
    <t>Land South East of 73 Main Road, Stonely</t>
  </si>
  <si>
    <t>Little End, Station Road, Warboys</t>
  </si>
  <si>
    <t>Land off Ugg Mere Court Road, Ramsey Heights</t>
  </si>
  <si>
    <t>Chestnut Farm, Ramsey Mereside</t>
  </si>
  <si>
    <t>Land North of Humberdale Way, Warboys</t>
  </si>
  <si>
    <t>Land East of Peterborough Road, Farcet (cross boundary site with Peterborough City Council)</t>
  </si>
  <si>
    <t>Land Southwest of B1090 and East of Stangate Hill B1043 (larger site), Sawtry</t>
  </si>
  <si>
    <t>Land South of 29 The Green, Great Staughton</t>
  </si>
  <si>
    <t>Land off Pingle Bank, Holme</t>
  </si>
  <si>
    <t>Land West of Harris Lane, Wistow</t>
  </si>
  <si>
    <t>Land off Causeway Road, Broughton</t>
  </si>
  <si>
    <t>Land North Of 23 To 33 Oundle Road, Alwalton</t>
  </si>
  <si>
    <t>Land to the West of Toll Bar Way and Green End Road (smaller site), Sawtry</t>
  </si>
  <si>
    <t>Land West of High Street and North of Dunstall Close (smaller site), Offord Cluny</t>
  </si>
  <si>
    <t>Land at Church Street/Short Drove, Holme</t>
  </si>
  <si>
    <t>Land South West Of Old Toll Bar House Toll Bar Lane, Keyston</t>
  </si>
  <si>
    <t>Land at Cranbrook Plants, Colne Road, Colne (Somersham)</t>
  </si>
  <si>
    <t>Land East of Loves Farm (Tithe Farm Extension), St Neots</t>
  </si>
  <si>
    <t>Land opposite Jolly Hills Farm, Molesworth</t>
  </si>
  <si>
    <t>Land to the East of St Judith's Lane and west of Toll Bar Way and Green End Road (larger site), Sawtry</t>
  </si>
  <si>
    <t>Land North of High Street and East of Bury Road, Bury</t>
  </si>
  <si>
    <t>Dews Bus and Coach Depot, Chatteris Road, Somersham</t>
  </si>
  <si>
    <t>Land South of Great North Road, Alconbury</t>
  </si>
  <si>
    <t>Land to the rear of The Stilton Cheese Inn</t>
  </si>
  <si>
    <t>Land at New Road, Warboys</t>
  </si>
  <si>
    <t>Land to the South of Rectory Road, Bluntisham</t>
  </si>
  <si>
    <t>Land adjacent The Rectory, Church Road, Brampton</t>
  </si>
  <si>
    <t>Land to the North East of the Brookside Industrial Estate, Sawtry</t>
  </si>
  <si>
    <t>Land East of Fox Road, Catworth</t>
  </si>
  <si>
    <t>Field South of St Ives Road, Hemingford Grey</t>
  </si>
  <si>
    <t>Ramsey Gateway, St Mary's Road, Ramsey</t>
  </si>
  <si>
    <t>Land East of Church Road, Warboys</t>
  </si>
  <si>
    <t>Land South of 35 Church Street (smaller site), Somersham</t>
  </si>
  <si>
    <t>Land to the West of Graveley Road, Offord D'Arcy</t>
  </si>
  <si>
    <t>Collmart Growers, Pondersbridge</t>
  </si>
  <si>
    <t>Claylands Farm, Main Road, Stonely</t>
  </si>
  <si>
    <t>Former PH Plant Hire and 9 Cross Street, Farcet</t>
  </si>
  <si>
    <t>Land North of Main Road, opposite Gimbers End, Stonely</t>
  </si>
  <si>
    <t>Eagle Business Park, Phase 3, Yaxley</t>
  </si>
  <si>
    <t>Land West of Cullum Farm and Yes! Estate, London Road, St Ives (Hemingford Grey)</t>
  </si>
  <si>
    <t>Yaxley Road, Holme</t>
  </si>
  <si>
    <t>Land South of 143 High Street, Hail Weston</t>
  </si>
  <si>
    <t>Land off Old Houghton Road, Houghton and Wyton</t>
  </si>
  <si>
    <t>Land South of 35 Church Street (larger site), Somersham</t>
  </si>
  <si>
    <t>Land North of Bluntisham Road, Needingworth</t>
  </si>
  <si>
    <t>Land rear of 16 to 58 North Street, Stilton</t>
  </si>
  <si>
    <t>The Walnuts, 113 High Street, Hail Weston</t>
  </si>
  <si>
    <t>Land off Cheveril Lane, Bury</t>
  </si>
  <si>
    <t>Land End Farm, Pidley</t>
  </si>
  <si>
    <t>Old Football Field, Warboys Road, Pidley</t>
  </si>
  <si>
    <t>Land adjacent to Chapel Lane, Great Gidding</t>
  </si>
  <si>
    <t>Land south of Great Gidding Village Hall, Great Gidding</t>
  </si>
  <si>
    <t>Land adjacent to 52 Main Street, Great Gidding</t>
  </si>
  <si>
    <t>Land East of Vinegar Hill, Alconbury Weston</t>
  </si>
  <si>
    <t>Land at New Manor Farm, Houghton and Wyton</t>
  </si>
  <si>
    <t>Sapley Park Garden Village</t>
  </si>
  <si>
    <t>Land to the North of Houghton Road (larger site), St Ives</t>
  </si>
  <si>
    <t>Land Adjacent to Manor Court, Offord Cluny</t>
  </si>
  <si>
    <t>Royal Oak Gardens, High Street, Hemingford Abbots</t>
  </si>
  <si>
    <t>Land between Houghton Hill Road and Sawtry Way</t>
  </si>
  <si>
    <t>Land Opposite Manor House, High Street, Offord Cluny</t>
  </si>
  <si>
    <t>Land South of Caxton Road, Great Gransden</t>
  </si>
  <si>
    <t>Land West of Little Paxton</t>
  </si>
  <si>
    <t>Burgess &amp; Walker, South of entrance to Needingworth Industrial Estate, St Ives (Needingworth)</t>
  </si>
  <si>
    <t>Land West of A1 (North of Peterborough Motorway Services) - Option B (smaller site), Haddon</t>
  </si>
  <si>
    <t>Emmanuel Knoll Village, Godmanchester</t>
  </si>
  <si>
    <t>Land East of Wintringham Park, St Neots</t>
  </si>
  <si>
    <t>Land West of A1 (North of Peterborough Motorway Services) - Option A, (larger site) Haddon</t>
  </si>
  <si>
    <t>Land at Potton Road (Rectory Farm), Eynesbury Hardwick, St Neots</t>
  </si>
  <si>
    <t>Land East of Bishops Way, Buckden</t>
  </si>
  <si>
    <t>Land West of Needingworth</t>
  </si>
  <si>
    <t>Land at A1 West (South) - South of Peterborough Motorway Services, Haddon</t>
  </si>
  <si>
    <t>Land to South-West of College Farm (larger site), Somersham</t>
  </si>
  <si>
    <t>Land North of Oldhurst Road, Pidley</t>
  </si>
  <si>
    <t>Land to the North West of Holme Fen Drove, Colne</t>
  </si>
  <si>
    <t>Hemingford Grey Lake, South of Marsh Lane, Hemingford Grey</t>
  </si>
  <si>
    <t>Bittens Field, North of Warboys Road, Pidely</t>
  </si>
  <si>
    <t>Land East of Kimbolton Road, Stow Longa</t>
  </si>
  <si>
    <t>Colne Fen Farm and Fishery, South of Chatteris Road, Somersham (Colne)</t>
  </si>
  <si>
    <t>Land south of the Paddocks, Folksworth</t>
  </si>
  <si>
    <t>Land North of A141, between Huntingdon Racecourse and A1307</t>
  </si>
  <si>
    <t>Area 1 Park Farm, Brampton</t>
  </si>
  <si>
    <t>Area 2 Park Farm, Brampton</t>
  </si>
  <si>
    <t>Area 3 Park Farm, Brampton</t>
  </si>
  <si>
    <t>Area 4 Park Farm, Brampton</t>
  </si>
  <si>
    <t>Southoe Garden Village, Southoe</t>
  </si>
  <si>
    <t>Folly Farm, London Road, Yaxley</t>
  </si>
  <si>
    <t>Old Ramsey Road, St Ives</t>
  </si>
  <si>
    <t>Land South of St Swithin's Church, Old Weston</t>
  </si>
  <si>
    <t>Land North of Station Road, Bluntisham</t>
  </si>
  <si>
    <t>Land East of Hilton Road, Fenstanton</t>
  </si>
  <si>
    <t>Land at Weybridge Farm (Brampton Cross)</t>
  </si>
  <si>
    <t>Land to South of College Farm, Somersham</t>
  </si>
  <si>
    <t>Abbotsley Golf Club</t>
  </si>
  <si>
    <t>Land North of High Street, Hilton</t>
  </si>
  <si>
    <t>Land South of Ermine Street (adjoining Huntingdon)</t>
  </si>
  <si>
    <t>Land at Colne Road, Somersham (Colne)</t>
  </si>
  <si>
    <t>Land North of Priory Park, St Neots</t>
  </si>
  <si>
    <t>Land South of Manor Farm, Old Weston</t>
  </si>
  <si>
    <t>Giffords Park, East of B1040, St Ives, (Needingworth)</t>
  </si>
  <si>
    <t>Penny Green, Abbots Ripton</t>
  </si>
  <si>
    <t>Land off Huntingdon Road, Brampton</t>
  </si>
  <si>
    <t>Lodel Farm, Overcote Road, Needingworth</t>
  </si>
  <si>
    <t>Land South of Station Road, Abbots Ripton</t>
  </si>
  <si>
    <t>Land at Water Meadows, South of Huntingdon Road, Brampton</t>
  </si>
  <si>
    <t>Westwood Farm, North of Marley Road, St Ives</t>
  </si>
  <si>
    <t>The Lattenburys (land to the South of the A1307 and North of A14, and West of A1198)</t>
  </si>
  <si>
    <t>Land West of Colne Road, Bluntisham</t>
  </si>
  <si>
    <t>Land West of Eltisley Road, Great Gransden</t>
  </si>
  <si>
    <t>Land South of Ramsey Road adjoining Kingsland Farm (larger site), Wistow</t>
  </si>
  <si>
    <t>Forty Foot Field, North of Mill Lane, Ramsey Forty Foot</t>
  </si>
  <si>
    <t>Land West of Rideaway, Hemingford Abbots</t>
  </si>
  <si>
    <t>Land East of St Neots</t>
  </si>
  <si>
    <t>Gloucester Barn, Fen Road, Pidley</t>
  </si>
  <si>
    <t>Land South of Ramsey Road, North West of Kingsland Farm (smaller site), Wistow</t>
  </si>
  <si>
    <t>Lodge Farm, North of A141, Huntingdon (Wyton on the Hill)</t>
  </si>
  <si>
    <t>Land West of West Street, Great Gransden</t>
  </si>
  <si>
    <t>Land South of Ramsey Road, North East of Kingsland Farm (smaller site), Wistow</t>
  </si>
  <si>
    <t>Home Farm South, Abbots Ripton</t>
  </si>
  <si>
    <t>Home Farm North, Abbots Ripton</t>
  </si>
  <si>
    <t>Manor Farm, Brampton</t>
  </si>
  <si>
    <t>Land East of Wood Lane, Ramsey</t>
  </si>
  <si>
    <t>Land North of Houghton Road (southern portion), St Ives (Wyton on the Hill)</t>
  </si>
  <si>
    <t>Land East of Stocking Fen Road, Ramsey</t>
  </si>
  <si>
    <t>Land off Conington Road, Fenstanton</t>
  </si>
  <si>
    <t>Land South West of Pound Close, Hail Weston</t>
  </si>
  <si>
    <t>Land North of Hollow Lane, Ramsey</t>
  </si>
  <si>
    <t>Land West of Manor Farm, Yelling</t>
  </si>
  <si>
    <t>College Farm, West of Newlands Industrial Estate, Somersham</t>
  </si>
  <si>
    <t>Woodlane Farm, West of Ramsey Road, Ramsey Forty Foot, Ramsey</t>
  </si>
  <si>
    <t>Land at Bridge Farm, Ramsey Forty Foot</t>
  </si>
  <si>
    <t>Land South of Main Street, Yaxley</t>
  </si>
  <si>
    <t>Land South of Manor Farm, Yelling</t>
  </si>
  <si>
    <t>Former RGE Engineering Site and HDC Car Park, The Avenue, Godmanchester</t>
  </si>
  <si>
    <t>Huntingdon Racecourse</t>
  </si>
  <si>
    <t>Land East of Bury Road, Bury</t>
  </si>
  <si>
    <t>North of Wintringham Hall, Cambridge Road, St Neots</t>
  </si>
  <si>
    <t>Land off Brookfield Way, Bury</t>
  </si>
  <si>
    <t>Land between 76 and 86 Owl End, Great Stukeley</t>
  </si>
  <si>
    <t>Brampton Road, Buckden</t>
  </si>
  <si>
    <t>Garden at 71 Hemingford Road, St Ives (Hemingford Grey)</t>
  </si>
  <si>
    <t>Land East of Brook Road, Eaton Ford, St Neots</t>
  </si>
  <si>
    <t>Land North of the A428, St Neots</t>
  </si>
  <si>
    <t>Land South West of Godmanchester, West of the A1198</t>
  </si>
  <si>
    <t>Land to the West of Longland Crescent, Ramsey</t>
  </si>
  <si>
    <t>Village Field, Raveley Road, Upwood</t>
  </si>
  <si>
    <t>Upwood Field, Meadow Road, Great Raveley</t>
  </si>
  <si>
    <t>Mill Lane Field, Hemingford Grey</t>
  </si>
  <si>
    <t>Land East of Bluntisham Road (northern part), Needingworth</t>
  </si>
  <si>
    <t>Land East of Bluntisham Road (larger site), Needingworth</t>
  </si>
  <si>
    <t>Land at Marley Road, St Ives</t>
  </si>
  <si>
    <t>Land at Ramsey Road, Warboys</t>
  </si>
  <si>
    <t>Land at Mill Road, Buckden</t>
  </si>
  <si>
    <t>Land opposite Brook End Farm, 17-19 Ford End, Hail Weston, PE19 5JR</t>
  </si>
  <si>
    <t>Land at Sand Road, Great Gransden</t>
  </si>
  <si>
    <t>Land East of High Gables, Buckworth Road, Alconbury Weston</t>
  </si>
  <si>
    <t>Land adjacent Winwick Village Hall, Thurning Road, Winwick</t>
  </si>
  <si>
    <t>Land West of Peterborough Road and North of Grazeley Gardens, Farcet</t>
  </si>
  <si>
    <t>Land off The Wykes, accessed from West End, Yaxley</t>
  </si>
  <si>
    <t>Land to the rear of St Peter's Church, Yaxley</t>
  </si>
  <si>
    <t>Land North of Harley Industrial Park, Paxton Hill, Great Paxton</t>
  </si>
  <si>
    <t>Land adjacent to 24 Cedar Close, Grafham</t>
  </si>
  <si>
    <t>Land North of Rookery Farm, Stow Road, Stow Longa</t>
  </si>
  <si>
    <t>Land to East of Stow Road, Spaldwick</t>
  </si>
  <si>
    <t>Manor Farm Yard, Haddon Road, Haddon</t>
  </si>
  <si>
    <t>Orchard Field Allotment, Haddon Road, Haddon</t>
  </si>
  <si>
    <t>Land North of Station Lane, Offord Cluny</t>
  </si>
  <si>
    <t>Land to the West of High Street, Great Paxton</t>
  </si>
  <si>
    <t>Land East of Stow Road, Kimbolton</t>
  </si>
  <si>
    <t>Land North and East of Hill Place, Brington</t>
  </si>
  <si>
    <t>Land at Westfield Farm, Great North Road, Buckden</t>
  </si>
  <si>
    <t>Land East of the B1043 and North of Wheatsheaf Cottages, Alconbury Weston</t>
  </si>
  <si>
    <t>Land at Hatchet Lane, Stonely</t>
  </si>
  <si>
    <t>Manor Farm Buildings, Church Road, Warboys</t>
  </si>
  <si>
    <t>Land North of 6 Old Houghton Road, Hartford, Huntingdon (Houghton and Wyton)</t>
  </si>
  <si>
    <t>Land West of the B1050, Earith Road, Colne</t>
  </si>
  <si>
    <t>Land South West of Potton Road, Eynesbury, St Neots</t>
  </si>
  <si>
    <t>Land to the West of Sheep Street, Leighton Bromswold</t>
  </si>
  <si>
    <t>Land South of Spaldwick Road, Stow Longa</t>
  </si>
  <si>
    <t>Land South East of Brook Farm, Ellington</t>
  </si>
  <si>
    <t>Land to the North of Thrapston Road (opposite The Hurdles), Brampton</t>
  </si>
  <si>
    <t>Land North of B1043 and East of Alconbury, Alconbury</t>
  </si>
  <si>
    <t>Land to the East of Globe Lane (larger site), Alconbury</t>
  </si>
  <si>
    <t>Corpus Christi Paddock, Godmanchester</t>
  </si>
  <si>
    <t>Land East of B1043 and South of Alconbury Hill, Alconbury</t>
  </si>
  <si>
    <t>Land to the South of the A1307, Godmanchester</t>
  </si>
  <si>
    <t>Land West of High Street and North of Dunstall Close (larger site), Offord Cluny</t>
  </si>
  <si>
    <t>Land to the North of the Crossways Distribution Centre, Alconbury Hill</t>
  </si>
  <si>
    <t>Land West of Bluntisham</t>
  </si>
  <si>
    <t>Brooklands Farm, land to the East of A1 junction 13, Alconbury</t>
  </si>
  <si>
    <t>Land South of Ben Burgess, Ellington</t>
  </si>
  <si>
    <t>Glebe Farm, Sawtry</t>
  </si>
  <si>
    <t>Midloe Grange Farm, Midloe</t>
  </si>
  <si>
    <t>Land South of Hemingford Road, Hemingford Grey</t>
  </si>
  <si>
    <t>Land North of Hemingford Road, Hemingford Grey</t>
  </si>
  <si>
    <t>Land West of London Road, Hemingford Grey</t>
  </si>
  <si>
    <t>Land East of B1043 and East of Keeper's Cottage, Sawtry</t>
  </si>
  <si>
    <t>Dockesy's Farm, North of St Ives Road, Hemingford Grey</t>
  </si>
  <si>
    <t>Land to the West of Toll Bar Way and North of Whitehall Farm, Sawtry</t>
  </si>
  <si>
    <t>College Farm, Somersham</t>
  </si>
  <si>
    <t>Land to South West of South Farm, Upton</t>
  </si>
  <si>
    <t>Manor Farm, Old Weston</t>
  </si>
  <si>
    <t>Wallis Land, Thrapston Road, Brampton</t>
  </si>
  <si>
    <t>Land North of Thrapston Road and South of the A141 (smaller site), Brampton</t>
  </si>
  <si>
    <t>Land North of A141, South of Brampton racecourse, Brampton</t>
  </si>
  <si>
    <t>Land West of Scholars Avenue, Huntingdon</t>
  </si>
  <si>
    <t>New Farm, Meadow Lane, Earith</t>
  </si>
  <si>
    <t>Land to the North of School Lane, Alconbury</t>
  </si>
  <si>
    <t>Amber Centre, 36 Mayfield Road, Huntingdon</t>
  </si>
  <si>
    <t>Sibson Garden Community</t>
  </si>
  <si>
    <t>St Gidding School, Great Gidding</t>
  </si>
  <si>
    <t>Land west of Grafham Road Ellington</t>
  </si>
  <si>
    <t>Land North of Chatteris Road, Somersham</t>
  </si>
  <si>
    <t>Rear of Manor Farmyard, Spaldwick</t>
  </si>
  <si>
    <t>Land at the junction of High Street and Church Lane, Tilbrook</t>
  </si>
  <si>
    <t>Church Field, Spaldwick</t>
  </si>
  <si>
    <t>Land North of Station Road/Stow Road, Kimbolton</t>
  </si>
  <si>
    <t>Land North of Ermine Street, Little Stukeley</t>
  </si>
  <si>
    <t>Land West of Fox Road, Catworth</t>
  </si>
  <si>
    <t>Land East of Church Road, Catworth</t>
  </si>
  <si>
    <t>Triangular land South of Church End, Catworth</t>
  </si>
  <si>
    <t>Land to the East of Globe Lane (smaller site), Alconbury</t>
  </si>
  <si>
    <t>Nook Farm, Little Stukeley</t>
  </si>
  <si>
    <t>Land adjacent to Alconbury Weald Development and South of Safefield Farm, Alconbury</t>
  </si>
  <si>
    <t>Land North of Easton Road Stonely</t>
  </si>
  <si>
    <t>Land North East of Wintringham, St Neots</t>
  </si>
  <si>
    <t>Land West of A1 from Buckden to Brampton</t>
  </si>
  <si>
    <t>Land North of Gimbers End, Stonely</t>
  </si>
  <si>
    <t>Land South East of Bicton Industrial Estate Kimbolton</t>
  </si>
  <si>
    <t>Land North of Tilbrook Road, Kimbolton</t>
  </si>
  <si>
    <t>Fifty Acres, Land adjacent to Ermine Street and A1304, Alconbury</t>
  </si>
  <si>
    <t>Land East of Dovecote Lane, Great Paxton</t>
  </si>
  <si>
    <t>Land West of A1198 (North of Bleakley Farm), Godmanchester</t>
  </si>
  <si>
    <t>Land East of A1198 - (East of Bleakley Farm), Godmanchester</t>
  </si>
  <si>
    <t>Land adjacent to London Road (A1198), adjoining Bleakley Farm, Godmanchester</t>
  </si>
  <si>
    <t>Land East of Silver Street, Godmanchester</t>
  </si>
  <si>
    <t>Brook Farmyard (central site), Great Staughton</t>
  </si>
  <si>
    <t>Brook Farmyard (with eastern expansion), Great Staughton</t>
  </si>
  <si>
    <t>Brook Farmyard (with western expansion), Great Staughton</t>
  </si>
  <si>
    <t>Land to the South of Godmanchester including land at Corpus Christi Farm and Lower Debden Farm, Godmanchester</t>
  </si>
  <si>
    <t>Land West of Cages Lane, Great Staughton</t>
  </si>
  <si>
    <t>Land North of Conington Airfield</t>
  </si>
  <si>
    <t>Conington Airfield</t>
  </si>
  <si>
    <t>Land at 39 Station Road, Holme</t>
  </si>
  <si>
    <t>Land at Little Common Farm, Sawtry</t>
  </si>
  <si>
    <t>Land at Woolpack Farm, Conington</t>
  </si>
  <si>
    <t>Land West of Conington Airfield</t>
  </si>
  <si>
    <t>Peppercorn Meadows, Eaton Socon, St Neots</t>
  </si>
  <si>
    <t>Land Southwest of B1090 and East of Stangate Hill B1043 (smaller site), Sawtry</t>
  </si>
  <si>
    <t>Land North of Black Horse Industrial Estate (smaller site), Sawtry</t>
  </si>
  <si>
    <t>Land West of 5 High Street, Hail Weston</t>
  </si>
  <si>
    <t>Land North of New England, Hilton</t>
  </si>
  <si>
    <t>Land East of The Paddocks, Hilton</t>
  </si>
  <si>
    <t>Land West of Potton Road, Hilton</t>
  </si>
  <si>
    <t>Safefield Farm, North West of Alconbury Airfield</t>
  </si>
  <si>
    <t>Land at Low Harthay and Woodhatch Farms (larger site), Brampton</t>
  </si>
  <si>
    <t>Grafham Water Caravan and Motorhome Club Campsite</t>
  </si>
  <si>
    <t>Galley Hill, Fenstanton</t>
  </si>
  <si>
    <t>Hungary Hall, West of A141, Wyton-on-the Hill</t>
  </si>
  <si>
    <t>Land off Gore Tree Road, Hemingford Grey</t>
  </si>
  <si>
    <t>Land South of Marsh Lane and East of Long Lane, Hemingford Grey</t>
  </si>
  <si>
    <t>Goldthorns, Stilton</t>
  </si>
  <si>
    <t>Land East of Glatton Road and North of Brookside Industrial Estate, Sawtry</t>
  </si>
  <si>
    <t>Ramsey Forty Foot Village rural mooring, Ramsey Forty Foot</t>
  </si>
  <si>
    <t>Eaton Bank (northern section), North of Kimbolton Road, Hail Weston</t>
  </si>
  <si>
    <t>Somersham Town Football Club and land to the south of the Football Club, Somersham</t>
  </si>
  <si>
    <t>Land to West of College Farm, Somersham</t>
  </si>
  <si>
    <t>Land between Middle Street and Highgate Green, Elton</t>
  </si>
  <si>
    <t>Land between Duck Street and Wansford Road, Elton</t>
  </si>
  <si>
    <t>Land between Wansford Road and Oundle Road, Elton</t>
  </si>
  <si>
    <t>Land between Oundle Road and Greenhill Road, Elton</t>
  </si>
  <si>
    <t>Land North of Chestnuts Farm and River Lane, Elton</t>
  </si>
  <si>
    <t>Land South of A14, Catworth</t>
  </si>
  <si>
    <t>Land West of Catworth</t>
  </si>
  <si>
    <t>Land South at Manor Farm, Fenton Road, Fenton</t>
  </si>
  <si>
    <t>Peppers yard, Stocking Fen, Ramsey</t>
  </si>
  <si>
    <t>Brittens Farm, Station Road, Kimbolton</t>
  </si>
  <si>
    <t>Land on Oillmills Road, Ramsey Mereside</t>
  </si>
  <si>
    <t>Land South of New Road, Offord Cluny</t>
  </si>
  <si>
    <t>Land at Ramadie, Earith Road, Colne</t>
  </si>
  <si>
    <t>Land at Brickyard Farm, Sawtry</t>
  </si>
  <si>
    <t>Land North East of Ermine Street (adjoining Huntingdon)</t>
  </si>
  <si>
    <t>Land North of St James Road, Little Paxton</t>
  </si>
  <si>
    <t>Land on Heath Road, Warboys</t>
  </si>
  <si>
    <t>Albert Hall Memorial Field, Hall Road, Eynesbury, St Neots</t>
  </si>
  <si>
    <t>Land at St Andrews Way, Sawtry</t>
  </si>
  <si>
    <t>RAF Upwood - Phase 4, Upwood</t>
  </si>
  <si>
    <t>Land North of Black Horse Industrial Estate (larger site), Sawtry</t>
  </si>
  <si>
    <t>RAF Upwood - Phase 3, Bury</t>
  </si>
  <si>
    <t>Land off Fenton Road, Warboys</t>
  </si>
  <si>
    <t>Land at Thrapston Road, Spaldwick</t>
  </si>
  <si>
    <t>Dexters Farm, Godmanchester</t>
  </si>
  <si>
    <t>Land to the West of Glatton Road, Sawtry</t>
  </si>
  <si>
    <t>Land North of Marsh Lane and East of Dendys, Hemingford Grey</t>
  </si>
  <si>
    <t>Tir na Nog, Sawtry Way, Houghton</t>
  </si>
  <si>
    <t>Land West of Cullum Farm, London Road, St Ives</t>
  </si>
  <si>
    <t>Land at Newtown Road, Ramsey</t>
  </si>
  <si>
    <t>Land off Vineyard Way, Buckden</t>
  </si>
  <si>
    <t>Land At, Middlemarsh Farm Glatton Road, Sawtry</t>
  </si>
  <si>
    <t>Wyton Airfield</t>
  </si>
  <si>
    <t>Land North of The Meadows, Earith Road , Colne</t>
  </si>
  <si>
    <t>Land West of Warren Lane, Bythorn</t>
  </si>
  <si>
    <t>Land West of Brookside, Molesworth</t>
  </si>
  <si>
    <t>Land South of 25 West End, Yaxley</t>
  </si>
  <si>
    <t>Land On The South Side Of Meadow Drove, Earith</t>
  </si>
  <si>
    <t>Land to the North and South of Bluntisham Heath Road/ Wood End, Bluntisham</t>
  </si>
  <si>
    <t>Land to the South and West of 61 Church Street, Stilton</t>
  </si>
  <si>
    <t>Cromwell House, Land north of Heath Road, Warboys</t>
  </si>
  <si>
    <t>Millers' Land, South of Ermine Street, Great Stukeley</t>
  </si>
  <si>
    <t>Land at Station Road, St Neots</t>
  </si>
  <si>
    <t>Land off 18 Holliday's Road, Bluntisham</t>
  </si>
  <si>
    <t>Land off B660 at Stonely</t>
  </si>
  <si>
    <t>Land South of West Street, Godmanchester</t>
  </si>
  <si>
    <t>Chesterton Garden Village</t>
  </si>
  <si>
    <t>Pound Ground, Colne High Street, Somersham Road, Colne</t>
  </si>
  <si>
    <t>Land West of A1(M) between junctions 16 and 17, and South of Haddon Road</t>
  </si>
  <si>
    <t>Land to East/South East of Maple Tree House, off Pig Market End, Upton</t>
  </si>
  <si>
    <t>Parkhall Nursery &amp; Garden Centre, Somersham</t>
  </si>
  <si>
    <t>Land East of Chapel Field Lane, Somersham</t>
  </si>
  <si>
    <t>Land East of Buckworth Lodge Stud, Buckworth Road, Alconbury Weston</t>
  </si>
  <si>
    <t>Somersham Telephone Exchange</t>
  </si>
  <si>
    <t>Land off Bluegate, Godmanchester</t>
  </si>
  <si>
    <t>Highbury Fields Business Park, Great Gransden</t>
  </si>
  <si>
    <t>Land off Old North Road, Sawtry</t>
  </si>
  <si>
    <t>Land at Christ's College Farm, Upton</t>
  </si>
  <si>
    <t>Land off Robert Avenue, Somersham</t>
  </si>
  <si>
    <t>Old Sheds at Manor Farm</t>
  </si>
  <si>
    <t>Heron Shore, Land South of Owl End, Great Stukeley</t>
  </si>
  <si>
    <t>Land between Thrapston Road East of Ellington and A14</t>
  </si>
  <si>
    <t>Land North West of Bell Lane, Southoe</t>
  </si>
  <si>
    <t>Land adjacent to Meadow Road and Hall Farm Road, Great Gransden</t>
  </si>
  <si>
    <t>Land North of Meadow Road, Great Gransden</t>
  </si>
  <si>
    <t>Leycourt Farm, Eltisley Road</t>
  </si>
  <si>
    <t>Land North of Rectory Lane, Southoe</t>
  </si>
  <si>
    <t>Land between the West Lodge and Home Farm, Waresley</t>
  </si>
  <si>
    <t>Land South East of Ellington</t>
  </si>
  <si>
    <t>Land Adjacent to 2 High Street, Great Paxton</t>
  </si>
  <si>
    <t>Pitches 9 - 15 Land of Chatteris Road Somersham (Legacy Park)</t>
  </si>
  <si>
    <t>Land on the West Side of Parkhall Road, Somersham</t>
  </si>
  <si>
    <t>Pitches 5 - 8 Land of Chatteris Road Somersham (Legacy Park)</t>
  </si>
  <si>
    <t>Land west of 38 Hemingford Road, Hemingford Grey</t>
  </si>
  <si>
    <t>One Acre Stables Middle Drove, Ramsey Heights</t>
  </si>
  <si>
    <t>Two Acre Stables, Middle Drove, Ramsey Heights</t>
  </si>
  <si>
    <t>Land between Dobbies Garden Centre and Splash Lane, Wyton</t>
  </si>
  <si>
    <t>Land East of Cow Lane, Godmanchester</t>
  </si>
  <si>
    <t>Land to the South of Oilmills Road, Ramsey Mereside</t>
  </si>
  <si>
    <t>Land South of the A14, Spaldwick (modest residential)</t>
  </si>
  <si>
    <t>Land South of the A14, Spaldwick (modest employment)</t>
  </si>
  <si>
    <t>Land South of the A14, Spaldwick (larger scale residential)</t>
  </si>
  <si>
    <t>Hinchingbrooke Hospital site, Hinchingbrooke Park Road, Huntingdon</t>
  </si>
  <si>
    <t>Monks Wood, Southwest of Woodwalton</t>
  </si>
  <si>
    <t>Finlays Bridge, Northwest of Great Raveley</t>
  </si>
  <si>
    <t>Ruddles Lane, Wyton</t>
  </si>
  <si>
    <t>Land off Berry Lane, Godmanchester</t>
  </si>
  <si>
    <t>Land West of A1198 (West of Bleakley Farm), Godmanchester</t>
  </si>
  <si>
    <t>Former Motorway Compound Site, North of A1198 roundabout</t>
  </si>
  <si>
    <t>Bottom Lodge Farm / Land at A1 West (North)</t>
  </si>
  <si>
    <t>Land North Of 23 To 33 Oundle Road, Alwalton (larger site)</t>
  </si>
  <si>
    <t>Land at 34 The Broadway, St Ives</t>
  </si>
  <si>
    <t>Land to North of Station Road, Holme</t>
  </si>
  <si>
    <t>The Old Dairy, Elton</t>
  </si>
  <si>
    <t>Land to the West of Great Paxton</t>
  </si>
  <si>
    <t>Land at High Street, Brington</t>
  </si>
  <si>
    <t>Five Acres Farm, South of Needingworth Road</t>
  </si>
  <si>
    <t>Land at Conger Lane, Holywell</t>
  </si>
  <si>
    <t>Land at St Ives Road, Oldhurst</t>
  </si>
  <si>
    <t>Land North West of Needingworth, South of Station Road</t>
  </si>
  <si>
    <t>Land at Manor Farm, Kings Ripton</t>
  </si>
  <si>
    <t>Land to the South of London Lane, Great Paxton</t>
  </si>
  <si>
    <t>Land to the East of Paxton Hill, Great Paxton</t>
  </si>
  <si>
    <t>Land at the former WATA Site, Hartford</t>
  </si>
  <si>
    <t>Land South of Thrapston Road / South East of Toll Bar Lane</t>
  </si>
  <si>
    <t>Stonely Grange, South of Easton Road - plot 1</t>
  </si>
  <si>
    <t>Stonely Grange, South of Easton Road - plot 2</t>
  </si>
  <si>
    <t>Land South of The Highway, Great Staughton</t>
  </si>
  <si>
    <t>Land to the South of High Street, Spaldwick</t>
  </si>
  <si>
    <t>South of Station Road, Holme</t>
  </si>
  <si>
    <t>Land at Wykes Way off West End, Yaxley</t>
  </si>
  <si>
    <t>Hawthorn/Manor Road, Folksworth (larger site)</t>
  </si>
  <si>
    <t>Land East of Easton Road, Easton</t>
  </si>
  <si>
    <t>Orchard of Ashfield House, Warboys Road, Pidley</t>
  </si>
  <si>
    <t>Brampton Park Golf Club (South site)</t>
  </si>
  <si>
    <t>Brampton Park Golf Club (North site)</t>
  </si>
  <si>
    <t>Field south of Village Farm, Grafham</t>
  </si>
  <si>
    <t>Orchard Paddock, West of Mill Way, Needingworth</t>
  </si>
  <si>
    <t>Land Northwest of Chequers Close, Alconbury Weston</t>
  </si>
  <si>
    <t>Land East of Harrison Way, St Ives (larger site)</t>
  </si>
  <si>
    <t>Land to the rear of 70 - 84 Station Road</t>
  </si>
  <si>
    <t>Sullivans Poultry Farm, Grafham</t>
  </si>
  <si>
    <t>Land West of Warboys Road, Bury</t>
  </si>
  <si>
    <t>Residential</t>
  </si>
  <si>
    <t>Renewable Energy</t>
  </si>
  <si>
    <t>Commercial</t>
  </si>
  <si>
    <t>Mixed Use</t>
  </si>
  <si>
    <t>Infrastructure</t>
  </si>
  <si>
    <t>Natural/Open Space</t>
  </si>
  <si>
    <t>Level 1 SFRA Local Plan Sites Assessment Update</t>
  </si>
  <si>
    <t>Huntingdonshire District Council</t>
  </si>
  <si>
    <t>Essential infrastructure</t>
  </si>
  <si>
    <t>Water compatible</t>
  </si>
  <si>
    <t>Functional floodplain + climate change (additional risk)</t>
  </si>
  <si>
    <t>Risk of Flooding from Surface Water Climate Change</t>
  </si>
  <si>
    <t>Medium Risk plus Climate Change (using Low Risk as a proxy)</t>
  </si>
  <si>
    <t>Strategic Recommendation A</t>
  </si>
  <si>
    <t>Recommend for withdrawal if built development cannot avoid Flood Zone 3b.</t>
  </si>
  <si>
    <t xml:space="preserve">Recommend for withdrawal if built development cannot avoid Flood Zone 3b. Reservoir risk should be investigated further through a Level 2 SFRA or at FRA stage. </t>
  </si>
  <si>
    <t xml:space="preserve">Recommend for withdrawal if built development cannot avoid Flood Zone 3b. Groundwater and reservoir risk should be investigated further through a Level 2 SFRA or at FRA stage. </t>
  </si>
  <si>
    <t xml:space="preserve">Recommend for withdrawal if built development cannot avoid Flood Zone 3b. Groundwater risk should be investigated further through a Level 2 SFRA or at FRA stage. </t>
  </si>
  <si>
    <t>Recommend for withdrawal if built development cannot avoid Flood Zone 3b. Groundwater risk should be investigated further through a Level 2 SFRA or at FRA stage.</t>
  </si>
  <si>
    <t>Strategic Recommendation B</t>
  </si>
  <si>
    <t>Level 2 SFRA required due to future functional floodplain.</t>
  </si>
  <si>
    <t>Withdraw from allocation if built development cannot avoid future functional floodplain or carry out Level 2 SFRA.</t>
  </si>
  <si>
    <t>Level 2 SFRA required due to future functional floodplain. Groundwater risk should be investigated further through a Level 2 SFRA or at FRA stage.</t>
  </si>
  <si>
    <t>Withdraw from allocation if built development cannot avoid Flood Zone 3a or carry out Level 2 SFRA.</t>
  </si>
  <si>
    <t>Withdraw from allocation if built development cannot avoid Flood Zone 3a plus climate change or carry out Level 2 SFRA.</t>
  </si>
  <si>
    <t>Level 2 SFRA required due to high and/or medium risk from surface water sources.</t>
  </si>
  <si>
    <t>Withdraw from allocation or carry out Level 2 SFRA to further inform on surface water flood risk. Note: RoFSW depth, hazard, velocity data not currently available from the EA. Guidance from the EA will therefore be required as to how any Level 2 SFRA would consider surface water flood risk.</t>
  </si>
  <si>
    <t>Level 2 SFRA required due to high and/or medium risk from surface water sources. Groundwater and reservoir risk should be investigated further through a Level 2 SFRA or at FRA stage.</t>
  </si>
  <si>
    <t>Level 2 SFRA required due to high and/or medium risk from surface water sources. Groundwater risk should be investigated further through a Level 2 SFRA or at FRA stage.</t>
  </si>
  <si>
    <t>Level 2 SFRA required due to high and/or medium risk from surface water sources. Reservoir risk should be investigated further through a Level 2 SFRA or at FRA stage.</t>
  </si>
  <si>
    <t>Level 2 SFRA required due to future surface water risk (using the low risk surface water extent as a proxy for the medium risk plus climate change extent).</t>
  </si>
  <si>
    <t>Level 2 SFRA required due to future surface water risk (using the low risk surface water extent as a proxy for the medium risk plus climate change extent). Groundwater and reservoir risk should be investigated further through a Level 2 SFRA or at FRA stage.</t>
  </si>
  <si>
    <t>Level 2 SFRA required due to future surface water risk (using the low risk surface water extent as a proxy for the medium risk plus climate change extent). Groundwater risk should be investigated further through a Level 2 SFRA or at FRA stage.</t>
  </si>
  <si>
    <t>Strategic Recommendation C</t>
  </si>
  <si>
    <t>Progress to developer-led FRA. Groundwater risk should be investigated further at FRA stage.</t>
  </si>
  <si>
    <t>Site appropriate to allocate. Developer-led FRA required. Planning permission subject to FRA.</t>
  </si>
  <si>
    <t>Progress to developer-led FRA.</t>
  </si>
  <si>
    <t>Strategic Recommendation D</t>
  </si>
  <si>
    <t>LPA to make decision on allocation.</t>
  </si>
  <si>
    <t>Level 2 SFRA required due to essential infrastructure in Flood Zone 3b or future functional floodplain. Exception test required.</t>
  </si>
  <si>
    <t>Withdraw from allocation or carry out Level 2 SFRA to further inform on Flood Zone 3b. Water compatible development in Flood Zone 3b should be designed to remain operational and safe for users in times of flood, result in no net loss of floodplain storage, not impede water flows and not increase flood risk elsewhere.</t>
  </si>
  <si>
    <t>Level 2 SFRA required due to essential infrastructure in Flood Zone 3b or future functional floodplain. Exception test required. Groundwater and reservoir risk should be investigated further through a Level 2 SFRA or at FRA stage.</t>
  </si>
  <si>
    <t>Level 2 SFRA required due to essential infrastructure in Flood Zone 3b or future functional floodplain. Exception test required. Reservoir risk should be investigated further through a Level 2 SFRA or at FRA stage.</t>
  </si>
  <si>
    <t>Risk of Flooding from Fluvial / Tidal Climate Change</t>
  </si>
  <si>
    <t>Level 2 SFRA required due to high risk from fluvial / tidal sources. Exception test required. Groundwater and reservoir risk should be investigated further through a Level 2 SFRA or at FRA stage.</t>
  </si>
  <si>
    <t>Level 2 SFRA required due to high risk from fluvial / tidal sources. Exception test required.</t>
  </si>
  <si>
    <t>Level 2 SFRA required due to high risk from fluvial / tidal sources. Exception test required. Groundwater risk should be investigated further through a Level 2 SFRA or at FRA stage.</t>
  </si>
  <si>
    <t>Level 2 SFRA required due to medium risk from fluvial / tidal sources. Groundwater and reservoir risk should be investigated further through a Level 2 SFRA or at FRA stage.</t>
  </si>
  <si>
    <t>Level 2 SFRA required due to medium risk from fluvial / tidal sources.</t>
  </si>
  <si>
    <t>Level 2 SFRA required due to medium risk from fluvial / tidal sources. Groundwater risk should be investigated further through a Level 2 SFRA or at FRA stage.</t>
  </si>
  <si>
    <t>Level 2 SFRA required due to high risk from fluvial / tidal sources. Groundwater and reservoir risk should be investigated further through a Level 2 SFRA or at FRA stage.</t>
  </si>
  <si>
    <t>Level 2 SFRA required due to high risk from fluvial / tidal sources. Groundwater risk should be investigated further through a Level 2 SFRA or at FRA stage.</t>
  </si>
  <si>
    <t>Level 2 SFRA required due to high risk from fluvial / tidal sources.</t>
  </si>
  <si>
    <t>Level 2 SFRA required due to high risk from fluvial / tidal sources. Exception test required. Reservoir risk should be investigated further through a Level 2 SFRA or at FRA stage.</t>
  </si>
  <si>
    <t>Level 2 SFRA required due to high risk from fluvial / tidal sources. Reservoir risk should be investigated further through a Level 2 SFRA or at FRA stage.</t>
  </si>
  <si>
    <t>Development not permitted in Flood Zone 3b. Check whether site boundary can be redrawn or whether it may be possible to incorporate functional floodplain into site layout and design as open greenspace. This may be possible for sites where percentage area of functional floodplain is lower. Site should be withdrawn if these criteria cannot be met. A Level 2 SFRA may be required to inform this process.</t>
  </si>
  <si>
    <t xml:space="preserve">Level 2 SFRA required due to Flood Zone 3b present onsite. Exception test required. Groundwater and reservoir risk should be investigated further through a Level 2 SFRA or at FRA stage. </t>
  </si>
  <si>
    <t>Progress to developer-led FRA. Reservoir risk should be investigated further at FRA stage.</t>
  </si>
  <si>
    <t>Carry out Level 2 SFRA or progress to FRA stage to further inform on surface water flood risk. Note: RoFSW depth, hazard, velocity data not currently available from the EA. Guidance from the EA will therefore be required as to how any Level 2 SFRA would consider surface water flood risk.</t>
  </si>
  <si>
    <t>Carry out Level 2 SFRA or progress to FRA stage to inform the exception test. Essential infrastructure in Flood Zone 3b should be designed to remain operational and safe for users in times of flood, result in no net loss of floodplain storage, not impede water flows and not increase flood risk elsewhere.</t>
  </si>
  <si>
    <t>Carry out Level 2 SFRA or progress to FRA stage to inform the exception test.</t>
  </si>
  <si>
    <t>Flood Zone 3a / Flood Zone 3a plus climate change / functional floodplain plus climate change</t>
  </si>
  <si>
    <t>Flood Zone 2 / Flood Zone 2 plus climate change</t>
  </si>
  <si>
    <t>Carry out Level 2 SFRA to confirm fluvial / tidal risk.</t>
  </si>
  <si>
    <t>Carry out Level 2 SFRA to confirm future fluvial / tidal risk.</t>
  </si>
  <si>
    <t>Site was progressed to level 2 SFRA as mapping indicated the site was 100% flood zone 1 with surface water flood risk.</t>
  </si>
  <si>
    <t>High and medium flood risk present on the majority of the site proposed for a ‘water compatible’, 'less vulnerable' and cemetery. These proposed uses were not put forward by the landowner but a third party, therefore the site is not considered available for these uses and therefore will not progress to a level 2 SFRA.</t>
  </si>
  <si>
    <t>Site not progressed to Level 2 SFRA, as site is not available for the development uses proposed by the third party.</t>
  </si>
  <si>
    <t>Site not progressed to Level 2 SFRA, as more sequentially preferable sites are available to avoid locating ‘more vulnerable’ development in high risk areas.</t>
  </si>
  <si>
    <t>Site discounted as the combination of outcomes from the LAA and SFRA indicate that the site is inappropriate for development due to high flood risk.</t>
  </si>
  <si>
    <t xml:space="preserve">Site not progressed to Level 2 SFRA. Site discounted as the combination of outcomes from the LAA and SFRA indicate that the site is inappropriate for development due to high flood risk. </t>
  </si>
  <si>
    <t>High flood risk present on all of the site proposed for a ‘more vulnerable’ use. Built development is unlikely to be able to avoid high risk flood areas and unlikely to achieve safe access and escape routes.</t>
  </si>
  <si>
    <t>High flood risk present on almost all of the site proposed for a ‘more vulnerable’ use. Built development is unlikely to be able to avoid high risk flood areas and unlikely to achieve safe access and escape routes.</t>
  </si>
  <si>
    <t>High flood risk present on the majority of the site proposed for a ‘more vulnerable’ use, alternative sequentially preferable sites are available. Built development is unlikely to be able to avoid high risk flood areas. Development is unlikely to achieve safe access and escape routes.</t>
  </si>
  <si>
    <t xml:space="preserve">Medium flood risk present on the majority of the site proposed for a ‘less vulnerable’ use, alternative sequentially preferable sites are available. Built development is unlikely to be able to avoid medium risk flood areas. </t>
  </si>
  <si>
    <t>Site not progressed to Level 2 SFRA, as more sequentially preferable sites are available to avoid locating ‘less vulnerable’ development in medium risk areas.</t>
  </si>
  <si>
    <t>Site discounted as the combination of outcomes of the LAA and SFRA indicate that the site is inappropriate for development because it falls within 250m of a waste management area. No detailed assessment has been submitted alongside the call for sites submission to assess the impact of residential development on the MWA. Residential uses are the most vulnerable to odours and no odour assessment has been submitted to justify this development and demonstrate that the impact could be adequately mitigated to ensure acceptable levels of residential amenity.</t>
  </si>
  <si>
    <t>Site not progressed to Level 2 SFRA. Site discounted as the combination of outcomes of the LAA and SFRA indicate that the site is inappropriate for development because it falls within 250m of a waste management area. No detailed assessment has been submitted alongside the call for sites submission to assess the impact of residential development on the MWA. Residential uses are the most vulnerable to odours and no odour assessment has been submitted to justify this development and demonstrate that the impact could be adequately mitigated to ensure acceptable levels of residential amenity.</t>
  </si>
  <si>
    <t xml:space="preserve">Site discounted as the combination of outcomes of the LAA and SFRA indicate that the site is inappropriate for development as it wholly classified as grade 1 agricultural land. Grade 1 is the highest quality agricultural land and situated wholly in flood zone 3a. </t>
  </si>
  <si>
    <t xml:space="preserve">Site not progressed to Level 2 SFRA. Site discounted as the combination of outcomes of the LAA and SFRA indicate that the site is inappropriate for development as it wholly classified as grade 1 agricultural land. Grade 1 is the highest quality agricultural land and situated wholly in flood zone 3a. </t>
  </si>
  <si>
    <t xml:space="preserve">Site not progressed to Level 2 SFRA. Site discounted as the outcome of the LAA identifies that the site was submitted by a third party who do not own the site and the owners of the land to do not intend to sell the land for the proposed use. </t>
  </si>
  <si>
    <t xml:space="preserve">Site discounted as the combination of outcomes of the LAA and SFRA indicate that the site is inappropriate for development it is wholly classified as grade 1 agricultural land. Grade 1 is the highest quality agricultural land and wholly within flood zone 3a. </t>
  </si>
  <si>
    <t xml:space="preserve">Site not progressed to Level 2 SFRA. Site discounted as the combination of outcomes of the LAA and SFRA indicate that the site is inappropriate for development it is wholly classified as grade 1 agricultural land. Grade 1 is the highest quality agricultural land and wholly within flood zone 3a. </t>
  </si>
  <si>
    <t>Site discounted as the combination of outcomes of the LAA and SFRA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t>
  </si>
  <si>
    <t xml:space="preserve">Site discounted as the combination of outcomes of the LAA and SFRA indicate that the site is inappropriate for development as the site is wholly classified as grade 1 agricultural land. Grade 1 is the highest quality agricultural land and wholly in flood zone 3a. </t>
  </si>
  <si>
    <t xml:space="preserve"> Site discounted as it is below the minimum threshold required for detailed assessment as set out in the Land Availability Methodology October 2023 of either a site over 0.24 ha or large enough for at least 5 homes therefore not progressed to SA stage. </t>
  </si>
  <si>
    <t xml:space="preserve">Site not progressed to Level 2 SFRA. Site discounted as it is below the minimum threshold required for detailed assessment as set out in the Land Availability Methodology October 2023 of either a site over 0.24 ha or large enough for at least 5 homes therefore not progressed to SA stage. </t>
  </si>
  <si>
    <t xml:space="preserve">Site discounted as it is below the minimum threshold required for detailed assessment as set out in the Land Availability Methodology October 2023 of either a site over 0.24 ha or large enough for at least 5 homes therefore not progressed to SA stage. </t>
  </si>
  <si>
    <t xml:space="preserve">Site not progressed to Level 2 SFRA. Site discounted as the combination of outcomes of the LAA and SFRA indicate that the site is inappropriate for development as the site is wholly classified as grade 1 agricultural land. Grade 1 is the highest quality agricultural land and within flood zone 3a. </t>
  </si>
  <si>
    <t xml:space="preserve">Site discounted as the combination of outcomes of the LAA and SFRA indicate that the site is inappropriate for development as the site is wholly classified as grade 1 agricultural land. Grade 1 is the highest quality agricultural land and within flood zone 3a. </t>
  </si>
  <si>
    <t>Site discounted as the combination of outcomes of the LAA and SFRA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amenity.</t>
  </si>
  <si>
    <t>Site not progressed to Level 2 SFRA. Site discounted as the combination of outcomes of the LAA and SFRA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amenity.</t>
  </si>
  <si>
    <t xml:space="preserve">Site not progressed to Level 2 SFRA. Site discounted as the combination of outcomes of the LAA and SFRA indicate that the site is inappropriate for development because the site is within 400m of a water recycling area. Residential uses are the most vulnerable to odours and no odour assessment has been submitted to justify this development and demonstrate that the impact could be adequately mitigated to ensure acceptable levels of amenity. </t>
  </si>
  <si>
    <t xml:space="preserve">Site discounted as the combination of outcomes of the LAA and SFRA indicate that the site is inappropriate for development because the site is within 400m of a water recycling area. Residential uses are the most vulnerable to odours and no odour assessment has been submitted to justify this development and demonstrate that the impact could be adequately mitigated to ensure acceptable levels of amenity. </t>
  </si>
  <si>
    <t xml:space="preserve">Site not progressed to Level 2 SFRA. Site discounted as the combination of outcomes of the LAA and SFRA indicate that the site is inappropriate for development as it is designation as a protected settlement break in The Stukeleys Neighbourhood Plan means that the site is not suitable or achievable and as such is undeliverable and undevelopable. </t>
  </si>
  <si>
    <t xml:space="preserve">Site discounted as the combination of outcomes of the LAA and SFRA indicate that the site is inappropriate for development as it is designation as a protected settlement break in The Stukeleys Neighbourhood Plan means that the site is not suitable or achievable and as such is undeliverable and undevelopable. </t>
  </si>
  <si>
    <t>Site not progressed to Level 2 SFRA. Site discounted as the combination of outcomes of the LAA and SFRA indicate that the site is inappropriate for development as it  because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t>
  </si>
  <si>
    <t>Site discounted as the combination of outcomes of the LAA and SFRA indicate that the site is inappropriate for development as it  because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t>
  </si>
  <si>
    <t>Site not progressed to Level 2 SFRA. Site discounted as the combination of outcomes of the LAA and SFRA indicate that the site is inappropriate for development as approximately two thirds of the site is within flood zone 3b with the remaining third of the site being in flood zones 3a and 2. There is also a substantial risk from surface water flood risk. It is proposed for lorry parking which falls under a less vulnerable use in the NPPF but the impact of hardstanding could have significant knock on flooding impacts.</t>
  </si>
  <si>
    <t>Site discounted as the combination of outcomes of the LAA and SFRA indicate that the site is inappropriate for development as approximately two thirds of the site is within flood zone 3b with the remaining third of the site being in flood zones 3a and 2. There is also a substantial risk from surface water flood risk. It is proposed for lorry parking which falls under a less vulnerable use in the NPPF but the impact of hardstanding could have significant knock on flooding impacts.</t>
  </si>
  <si>
    <t>Site not progressed to Level 2 SFRA. Site discounted as the combination of outcomes of the LAA and SFRA indicate that the site is inappropriate for development as the site falls within 250m of a waste management area. No detailed assessment has been submitted alongside the call for sites submission to assess the impact of development on the MWA or on the amenity impact of locating development in such close proximity to it.  </t>
  </si>
  <si>
    <t>Site discounted as the combination of outcomes of the LAA and SFRA indicate that the site is inappropriate for development as the site falls within 250m of a waste management area. No detailed assessment has been submitted alongside the call for sites submission to assess the impact of development on the MWA or on the amenity impact of locating development in such close proximity to it.  </t>
  </si>
  <si>
    <t>Site discounted as the combination of outcomes of the LAA and SFRA indicate that the site is inappropriate for development as the sites designation as a protected settlement break in The Stukeleys Neighbourhood Plan means that the site is not suitable or achievable and as such is undeliverable and undevelopable.</t>
  </si>
  <si>
    <t xml:space="preserve">Site discounted as the combination of outcomes of the LAA and SFRA indicate that the site is inappropriate for development as the site falls within 250m of a waste management area. No detailed assessment has been submitted alongside the call for sites submission to assess the impact of development on the MWA or on the amenity impact of locating development in such close proximity to it. </t>
  </si>
  <si>
    <t xml:space="preserve">Site not progressed to Level 2 SFRA. Site discounted as the combination of outcomes of the LAA and SFRA indicate that the site is inappropriate for development as the site was submitted by a third party who do not own the site and the owners of the land to do not intend to sell the land for the proposed use. </t>
  </si>
  <si>
    <t xml:space="preserve">Site discounted as the combination of outcomes of the LAA and SFRA indicate that the site is inappropriate for development as the site is wholly classified as grade 1 agricultural land, being the highest quality agricultural land  and the site sits within flood zones 3a and 3b. </t>
  </si>
  <si>
    <t>Site discounted as the combination of outcomes of the LAA and SFRA indicate that the site is inappropriate for development as it is located within 400m of a Water Recycling Area, no odour assessment has been submitted. Residential uses are the most vulnerable to locate within this area.</t>
  </si>
  <si>
    <t>Site not progressed to Level 2 SFRA. Site discounted as the combination of outcomes of the LAA and SFRA indicate that the site is inappropriate for development as it is located within 400m of a Water Recycling Area, no odour assessment has been submitted. Residential uses are the most vulnerable to locate within this area.</t>
  </si>
  <si>
    <t xml:space="preserve">Site discounted due to site wholly located within flood zone 3a. </t>
  </si>
  <si>
    <t xml:space="preserve"> Site discounted as the combination of outcomes of the LAA and SFRA indicate that the site is inappropriate for development due to significant constraints including access, impact on active travel routes,  the Local Nature Reserve and ecology and biodiversity within the wider green network/corridor, lack of access to gas, mains water and electricity supply and digital telecommunications. due to significant constraints including access, impact on active travel routes,  the Local Nature Reserve and ecology and biodiversity within the wider green network/corridor, lack of access to gas, mains water and electricity supply and digital telecommunications. Site discounted as it is considered inappropriate for development due to significant constraints including access, impact on active travel routes,  the Local Nature Reserve and ecology and biodiversity within the wider green network/corridor, lack of access to gas, mains water and electricity supply and digital telecommunications.</t>
  </si>
  <si>
    <t>Site not progressed to Level 2 SFRA. Site discounted as the combination of outcomes of the LAA and SFRA indicate that the site is inappropriate for development due to significant constraints including access, impact on active travel routes,  the Local Nature Reserve and ecology and biodiversity within the wider green network/corridor, lack of access to gas, mains water and electricity supply and digital telecommunications. due to significant constraints including access, impact on active travel routes,  the Local Nature Reserve and ecology and biodiversity within the wider green network/corridor, lack of access to gas, mains water and electricity supply and digital telecommunications. Site discounted as it is considered inappropriate for development due to significant constraints including access, impact on active travel routes,  the Local Nature Reserve and ecology and biodiversity within the wider green network/corridor, lack of access to gas, mains water and electricity supply and digital telecommunications.</t>
  </si>
  <si>
    <t>Site discounted as the combination of outcomes of the LAA and SFRA indicate that the site is inappropriate for development due to the fundamental impact on the character and setting of the listed building and the conservation area, whilst also significantly reducing the biodiversity and ecological value of the site.</t>
  </si>
  <si>
    <t>Site not progressed to Level 2 SFRA. Site discounted as the combination of outcomes of the LAA and SFRA indicate that the site is inappropriate for development due to the fundamental impact on the character and setting of the listed building and the conservation area, whilst also significantly reducing the biodiversity and ecological value of the site.</t>
  </si>
  <si>
    <t>Site discounted as the combination of outcomes of the LAA and SFRA indicate that the site is inappropriate for development due to high flood risk as the site is situated in flood zone 3a.</t>
  </si>
  <si>
    <t>Site not progressed to Level 2 SFRA. Site discounted as the combination of outcomes of the LAA and SFRA indicate that the site is inappropriate for development due to high flood risk as the site is situated in flood zone 3a.</t>
  </si>
  <si>
    <t>Development could be ALLOCATEDon flood risk grounds based on the evidence of this Level 1 SFRA.</t>
  </si>
  <si>
    <t>This site has not been selected as a draft allocation as planning permission (23/02383/FUL) has been secured for the demolition of existing commercial buildings and erection of 17 dwellings including public open space, approved in May 2024. </t>
  </si>
  <si>
    <t>Site not progressed to Level 2 SFRA. This site has not been selected as a draft allocation as planning permission (23/02383/FUL) has been secured for the demolition of existing commercial buildings and erection of 17 dwellings including public open space, approved in May 2024. </t>
  </si>
  <si>
    <t>This site has not been selected as a draft allocation because it is located within an hamlet and therefore it was not tested in any of the Council’s Growth Strategies due to the hamlets inherent lack of sustainability. The District's hamlets are classified together with the countryside, the Preferred Options Draft Local Plan to 2046 allows for only limited and specific opportunities where development in these locations would be acceptable.</t>
  </si>
  <si>
    <t>Site not progressed to Level 2 SFRA. This site has not been selected as a draft allocation because it is located within an hamlet and therefore it was not tested in any of the Council’s Growth Strategies due to the hamlets inherent lack of sustainability. The District's hamlets are classified together with the countryside, the Preferred Options Draft Local Plan to 2046 allows for only limited and specific opportunities where development in these locations would be acceptable.</t>
  </si>
  <si>
    <t>Site not progressed to Level 2 SFRA. This site has not been selected as a draft allocation.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nominal / very low surface water flood risk. These sites will assist in providing an element of residential development to enhance or maintain the vitality of our villages through proportionate opportunities for growth (NPPF 83). This site was assessed as being high risk from fluvial sources meaning it did not meet the criteria for consideration. </t>
  </si>
  <si>
    <t>This site has not been selected as a draft allocation. The site was not tested by the Council as part of the growth strategies as the Cambridgeshire County Council Highways raised concerns over access to the public highway.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t>
  </si>
  <si>
    <t>Significant concerns were raised at local exhibitions and in response to the consultation regarding significant flooding and drainage issues being experienced across Yaxley. It was therefore deemed inappropriate to carry forward any residential led allocations at this time.</t>
  </si>
  <si>
    <t>Site not progressed to Level 2 SFRA. Significant concerns were raised at local exhibitions and in response to the consultation regarding significant flooding and drainage issues being experienced across Yaxley. It was therefore deemed inappropriate to carry forward any residential led allocations at this time.</t>
  </si>
  <si>
    <t>This site has not been selected as a draft allocation.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high risk from fluvial sources meaning it did not meet the criteria for consideration. </t>
  </si>
  <si>
    <t xml:space="preserve">This site has not been selected as a draft allocation.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source.This site has not been selected as a draft allocation.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
 </t>
  </si>
  <si>
    <t>Site not progressed to Level 2 SFRA. This site has not been selected as a draft allocation.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</si>
  <si>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100% flood zone 1 with nominal / very low surface water flood risk. These sites will assist in providing an element of residential development to enhance or maintain the vitality of our villages through proportionate opportunities for growth (NPPF 83). This site was assessed as not being 100% within flood zone 1 meaning it did not meet the criteria for consideration.</t>
  </si>
  <si>
    <t>Site not progressed to Level 2 SFRA. The site was not tested by the Council as part of the Growth Strategy Options due to the settlement’s designation as a village.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100% flood zone 1 with nominal / very low surface water flood risk. These sites will assist in providing an element of residential development to enhance or maintain the vitality of our villages through proportionate opportunities for growth (NPPF 83). This site was assessed as not being 100% within flood zone 1 meaning it did not meet the criteria for consideration.</t>
  </si>
  <si>
    <t>Site not progressed to Level 2 SFRA. The in-combination outcomes of the Council's Land Availability Assessment and Sustainability Appraisal originally found that the site may be appropriate for development. Comments from Cambridgeshire Highways flagged that the site appears to have insufficient frontage to the public highway to achieve an access for anything other than a single dwelling. Therefore the site was not taken forward as part of the growth strategy options testing, alternative sites Pidley 2, 3 and 4 were. </t>
  </si>
  <si>
    <t>The in-combination outcomes of the Council's Land Availability Assessment and Sustainability Appraisal originally found that the site may be appropriate for development. Comments from Cambridgeshire Highways flagged that the site appears to have insufficient frontage to the public highway to achieve an access for anything other than a single dwelling. Therefore the site was not taken forward as part of the growth strategy options testing, alternative sites Pidley 2, 3 and 4 were. </t>
  </si>
  <si>
    <t xml:space="preserve">High flood risk present on the majority of the site (flood zone 3a) proposed for a ‘more vulnerable’ use, alternative sequentially preferable sites are available. Built development is unlikely to be able to avoid high or medium risk flood areas. </t>
  </si>
  <si>
    <t xml:space="preserve">Site not progressed to Level 2 SFRA. High flood risk present on the majority of the site (flood zone 3a) proposed for a ‘more vulnerable’ use, alternative sequentially preferable sites are available. Built development is unlikely to be able to avoid high or medium risk flood areas. </t>
  </si>
  <si>
    <t>This site has not been selected as a draft allocation. The site was tested by the Council as part of the Growth Strategy Option 3.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flood risk should be investigated meaning it did not meet the criteria for consideration.</t>
  </si>
  <si>
    <t>Site not progressed to Level 2 SFRA. This site has not been selected as a draft allocation. The site was tested by the Council as part of the Growth Strategy Option 3.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flood risk should be investigated meaning it did not meet the criteria for consideration.</t>
  </si>
  <si>
    <t>From an individual site perspective the site was considered that it may be appropriate for development however, in the context of the whole settlement it was not considered appropriate to consider as an allocation as the site is not well connected to Warboys and there are concerns regarding safe access and exit to the site.</t>
  </si>
  <si>
    <t>The Highways Authority states the site appears to have insufficient frontage to the public highway to achieve an access in accordance with DMRB/MfS requirements respecting local junction spacing and access is of insufficient width to accommodate a development of this scale without improvements which may not be achievable within the existing highway. Therefore the site is currently considered unachievable.</t>
  </si>
  <si>
    <t>Site discounted because it is located within an hamlet and therefore it was not tested in any of the Council’s Growth Strategies due to the hamlets inherent lack of sustainability. The District's hamlets are classified together with the countryside, the Preferred Options Draft Local Plan to 2046 allows for only limited and specific opportunities where development in these locations would be acceptable.</t>
  </si>
  <si>
    <t>The site has since secured a Permission in Principle (25/01596/PIP) for the erection of up to 9 residential dwellings.</t>
  </si>
  <si>
    <t>It was considered inappropriate for development through the Council's Land Availability Assessment as there are significant constraints to overcome especially in relation to the eastern parcel which would require crossing of the Middle Level Catchwater Drain, a third of this parcel is within flood zone 3a and the land is allocated in Sawtry Village Neighbourhood Plan for sports and recreation uses. The smaller site: Sawtry 9, the western parcel was however selected.</t>
  </si>
  <si>
    <t>Site not progressed to Level 2 SFRA.It was considered inappropriate for development through the Council's Land Availability Assessment as there are significant constraints to overcome especially in relation to the eastern parcel which would require crossing of the Middle Level Catchwater Drain, a third of this parcel is within flood zone 3a and the land is allocated in Sawtry Village Neighbourhood Plan for sports and recreation uses. The smaller site: Sawtry 9, the western parcel was however selected.</t>
  </si>
  <si>
    <t>Site progressed to Level 2 SFRA.Site discounted as the smaller site (CfS 155) was selected to provide an element of separation from, and to address the impact on, Judith's Lane and potential impact on Aversley Wood SSSI.</t>
  </si>
  <si>
    <t>Site not progressed to Level 2 SFRA. 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t>
  </si>
  <si>
    <t>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only 76% of site being within flood zone 1 and the remainder in flood zones 2, 3a and 3b. The location of fluvial flood risk is such that the southern extent is severely restricted and the northern half of the site is divided by flood zone 3b raising questions as to whether a comprehensive development could be achieved. In comparison those sites that were proposed for draft allocations were either wholly within flood zone 1 or a nominal percentage below, which would allow for the sequential location of development away from areas at flood risk. This site was also considered more removed and isolated locationally with the chosen draft employment allocations providing a more concentrated clustering of sites.</t>
  </si>
  <si>
    <t>Site not progressed to Level 2 SFRA. 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only 76% of site being within flood zone 1 and the remainder in flood zones 2, 3a and 3b. The location of fluvial flood risk is such that the southern extent is severely restricted and the northern half of the site is divided by flood zone 3b raising questions as to whether a comprehensive development could be achieved. In comparison those sites that were proposed for draft allocations were either wholly within flood zone 1 or a nominal percentage below, which would allow for the sequential location of development away from areas at flood risk. This site was also considered more removed and isolated locationally with the chosen draft employment allocations providing a more concentrated clustering of sites.</t>
  </si>
  <si>
    <t>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only 87% of site being within flood zone 1 and the remainder in flood zones 2, 3a and 3b.  In comparison, those sites that were proposed for draft allocations were either wholly within flood zone 1 or a nominal percentage below, which would allow for the sequential location of development away from areas at flood risk. This site was also considered more removed and isolated locationally with the chosen draft employment allocations providing a more concentrated clustering of sites. In addition this proposed site for employment has the potential to adversely impact ancient woodland and SSSI 'The Odd Quarter' which selected proposed allocations do not.</t>
  </si>
  <si>
    <t>Site not progressed to Level 2 SFRA.  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only 87% of site being within flood zone 1 and the remainder in flood zones 2, 3a and 3b.  In comparison, those sites that were proposed for draft allocations were either wholly within flood zone 1 or a nominal percentage below, which would allow for the sequential location of development away from areas at flood risk. This site was also considered more removed and isolated locationally with the chosen draft employment allocations providing a more concentrated clustering of sites. In addition this proposed site for employment has the potential to adversely impact ancient woodland and SSSI 'The Odd Quarter' which selected proposed allocations do not.</t>
  </si>
  <si>
    <t>The site now has a conservation covenant on it which means biodiversity net gain credits can be purchased from the site as off-site credits for development.</t>
  </si>
  <si>
    <t xml:space="preserve">Site not progressed to Level 2 SFRA. This site has not been selected as a draft allocation. Over three quarters of the site is at risk of fluvial flood risk, more sequentially preferable sites are available.
 </t>
  </si>
  <si>
    <t xml:space="preserve">Over three quarters of the site is at risk of fluvial flood risk, more sequentially preferable sites are available.
 </t>
  </si>
  <si>
    <t>Site not progressed to Level 2 SFRA. Updates to SFRA mapping demonstrate that the risk of flooding has increased since the initial assessment. More that 99% of the site is now at risk of fluvial flooding, and the majority of the site is also at high risk from surface water flooding. More sequentially preferable sites are available.</t>
  </si>
  <si>
    <t>Updates to SFRA mapping demonstrate that the risk of flooding has increased since the initial assessment. More that 99% of the site is now at risk of fluvial flooding, and the majority of the site is also at high risk from surface water flooding. More sequentially preferable sites are available.</t>
  </si>
  <si>
    <t xml:space="preserve">Updates to SFRA mapping demonstrate that the risk of flooding has increased since the initial assessment. More than half of the site is now at risk of fluvial flooding concentrated in the northern half with the potential to make safe access and escape problematic. More sequentially preferable sites are available.
 </t>
  </si>
  <si>
    <t xml:space="preserve">Site not progressed to Level 2 SFRA. Updates to SFRA mapping demonstrate that the risk of flooding has increased since the initial assessment. More than half of the site is now at risk of fluvial flooding concentrated in the northern half with the potential to make safe access and escape problematic. More sequentially preferable sites are available.
 </t>
  </si>
  <si>
    <t>Updated level 1 SFRA mapping and site specific level 2 SFRA indicate that site is no longer suitable for development. More sequentially preferable sites are available to avoid locating ‘more vulnerable’ development in high and medium risk areas. This site is 19% Flood Zone one with the remaining site within flood zones 2 and 3a and surface water risk predominantly high. The site was not put forward for allocation as part of Huntingdonshire's Preferred Options Local Plan due to significant flood risk.</t>
  </si>
  <si>
    <t>Site progressed to Level 2 SFRA. Updated level 1 SFRA mapping and site specific level 2 SFRA indicate that site is no longer suitable for development. More sequentially preferable sites are available to avoid locating ‘more vulnerable’ development in high and medium risk areas. This site is 19% Flood Zone one with the remaining site within flood zones 2 and 3a and surface water risk predominantly high. The site was not put forward for allocation as part of Huntingdonshire's Preferred Options Local Plan due to significant flood risk.</t>
  </si>
  <si>
    <t>During the consultation on additional sites in the Spring of 2025, the site promoter withdrew the site. It therefore will not be considered further.</t>
  </si>
  <si>
    <t>The Highways Agency noted that Toll Bar Lane appears to be around 130m in length, between the A14 and the bend. There is a road safety risk heading north with the potential for overtaking slow moving vehicles risking head on collisions or rear end shunts as commercial vehicles turn into the site. Due to these serious concerns the site was therefore considered inappropriate for development.</t>
  </si>
  <si>
    <t>Site not progressed to Level 2 SFRA. The Highways Agency noted that Toll Bar Lane appears to be around 130m in length, between the A14 and the bend. There is a road safety risk heading north with the potential for overtaking slow moving vehicles risking head on collisions or rear end shunts as commercial vehicles turn into the site. Due to these serious concerns the site was therefore considered inappropriate for development.</t>
  </si>
  <si>
    <t>Land south of Meadow Lane, St Ives</t>
  </si>
  <si>
    <t>The Highways Authority raised significant concerns in relation to the narrow road and the  feasibility of providing carriageway widening to accommodate two way traffic and suitable access.</t>
  </si>
  <si>
    <t>Site not progressed to Level 2 SFRA. The Highways Authority raised significant concerns in relation to the narrow road and the  feasibility of providing carriageway widening to accommodate two way traffic and suitable access.</t>
  </si>
  <si>
    <t>The in-combination outcomes of the Council's Land Availability Assessment and Sustainability Appraisal noted that the site is inappropriate for built development but has potential to accommodate a variety of open space uses and biodiversity net gain which should be restricted to the southern portion of the site which could be laid out to relate to the physical form of the existing village. The site was put forward for multiple uses and therefore the final intention for the site is currently unknown and thus achievability of providing open space and biodiversity net gain.</t>
  </si>
  <si>
    <t>Site not progressed to Level 2 SFRA. The in-combination outcomes of the Council's Land Availability Assessment and Sustainability Appraisal noted that the site is inappropriate for built development but has potential to accommodate a variety of open space uses and biodiversity net gain which should be restricted to the southern portion of the site which could be laid out to relate to the physical form of the existing village. The site was put forward for multiple uses and therefore the final intention for the site is currently unknown and thus achievability of providing open space and biodiversity net gain.</t>
  </si>
  <si>
    <t>The in-combination outcomes of the Council's Land Availability Assessment and Sustainability Appraisal noted that the site is inappropriate for built development, but has the potential as a biodiversity net gain site. The site has the potential to come forward outside the Local Plan process for open space/or biodiversity net gain.</t>
  </si>
  <si>
    <t>Site not progressed to Level 2 SFRA. The in-combination outcomes of the Council's Land Availability Assessment and Sustainability Appraisal noted that the site is inappropriate for built development, but has the potential as a biodiversity net gain site. The site has the potential to come forward outside the Local Plan process for open space/or biodiversity net gain.</t>
  </si>
  <si>
    <t xml:space="preserve"> The in-combination outcomes of the Council's Land Availability Assessment and Sustainability Appraisal noted that the site is is inappropriate for built development as it would not support sustainable place-making and has limited potential for open space uses such as biodiversity net gain in the south eastern and northern portions of the site in conjunction with existing areas of trees at The Grange and Little Wood. The site was put forward for multiple uses and therefore the final intention for the site is currently unknown and thus achievability of providing open space and biodiversity net gain.</t>
  </si>
  <si>
    <t>Site not progressed to Level 2 SFRA. The in-combination outcomes of the Council's Land Availability Assessment and Sustainability Appraisal noted that the site is is inappropriate for built development as it would not support sustainable place-making and has limited potential for open space uses such as biodiversity net gain in the south eastern and northern portions of the site in conjunction with existing areas of trees at The Grange and Little Wood. The site was put forward for multiple uses and therefore the final intention for the site is currently unknown and thus achievability of providing open space and biodiversity net gain.</t>
  </si>
  <si>
    <t>The Highways Authority states the site is likely to require significant highway improvements in relation to the scale of development proposed and will require further technical work and engagement with National Highways. No further information has been received to ascertain whether highways improvements would be achievable and therefore the site was not taken forward for further testing through the growth strategy options. Fluvial flood zones, 2, 3a and 3b are present on the site along the site frontage which may also impede access and escape to and from the site.</t>
  </si>
  <si>
    <t>Site not progressed to Level 2 SFRA.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did not meet this criteria being 19% within flood zones 2, 3a and 3b with surface water flood risk.</t>
  </si>
  <si>
    <t xml:space="preserve">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flooding meaning it could meet the criteria for consideration. However, site CfS 303 also met this criteria. CfS 303,  was selected as a draft residential allocation as it was considered more favourable due to the lack of impact on heritage assets whereas this (Grafham 4) site is within the setting of grade II listed building Village Farm which would require some mitigation.
 </t>
  </si>
  <si>
    <t xml:space="preserve">Site not progressed to Level 2 SFRA. The site is allocated in the Great Staughton Neighbourhood Plan for provision of a heatlhcare facility and enabling housing development. 
 </t>
  </si>
  <si>
    <t xml:space="preserve">The site is allocated in the Great Staughton Neighbourhood Plan for provision of a heatlhcare facility and enabling housing development. 
 </t>
  </si>
  <si>
    <t xml:space="preserve">The site is allocated in the Great Staughton Neighbourhood Plan for housing. </t>
  </si>
  <si>
    <t xml:space="preserve">Site not progressed to Level 2 SFRA. This site has not been selected as a draft allocation. The site is allocated in the Great Staughton Neighbourhood Plan for housing. </t>
  </si>
  <si>
    <t xml:space="preserve">The majority of the site is allocated in the Great Staughton Neighbourhood Plan for provision of a heatlhcare facility and enabling housing development. 
 </t>
  </si>
  <si>
    <t xml:space="preserve">Site not progressed to Level 2 SFRA. The majority of the site is allocated in the Great Staughton Neighbourhood Plan for provision of a heatlhcare facility and enabling housing development. </t>
  </si>
  <si>
    <t>The site was tested by the Council as part of the Growth Strategy Options 1, 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no flood risk meaning it could meet the criteria for consideration. However, site 'CfS39' also met this criteria by not being at risk of flooding.  'CfS 39' was selected as a draft residential allocation as it is closer to local services and facilities and will not impact the setting of an heritage asset. This site 'CfS 187'  is directly over the road from the grade II* listed St Nicholas's Church and any development scheme would need to be sensitive to the setting of this building.</t>
  </si>
  <si>
    <t>Site not progressed to Level 2 SFRA. 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'CfS39' which has no flood risk.</t>
  </si>
  <si>
    <t>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 39' which has no flood risk.</t>
  </si>
  <si>
    <t>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 39' which has no flood risk.</t>
  </si>
  <si>
    <t>This site has not been selected as a draft allocation. A larger version of this site was tested by the Council as part of the Growth Strategy Option 3 (CfS182).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 39' which has no flood risk.</t>
  </si>
  <si>
    <t>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100% flood zone 1 but with high and medium surface water flood risk and therefore does not meet the criteria for consideration.</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</si>
  <si>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100% flood zone 1 but with high and medium surface water flood risk and therefore does not meet the criteria for consideration.</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</si>
  <si>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100% flood zone 1 but with high and medium surface water flood risk and therefore does not meet the criteria for consideration.</t>
  </si>
  <si>
    <t xml:space="preserve">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100% flood zone 1 but with high and medium surface water flood risk and therefore does not meet the criteria for consideration.
 </t>
  </si>
  <si>
    <t xml:space="preserve">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100% flood zone 1 but with high and medium surface water flood risk and therefore does not meet the criteria for consideration.
 </t>
  </si>
  <si>
    <t>The site was not tested by the Council as part of the Growth Strategy Options due to the settlement’s designation as village.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from fluvial flooding (zones 2, 3a and 3b) meaning it did not meet the criteria for consideration.</t>
  </si>
  <si>
    <t>Site not progressed to Level 2 SFRA. The site was not tested by the Council as part of the Growth Strategy Options due to the settlement’s designation as village.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from fluvial flooding (zones 2, 3a and 3b) meaning it did not meet the criteria for consideration.</t>
  </si>
  <si>
    <t xml:space="preserve">Over a third of the site is at risk of fluvial flood risk (zones 2, 3a and 3b), surface water and groundwater emergence. More sequentially preferable sites are available.
 </t>
  </si>
  <si>
    <t xml:space="preserve">Site not progressed to Level 2 SFRA. Over a third of the site is at risk of fluvial flood risk (zones 2, 3a and 3b), surface water and groundwater emergence. More sequentially preferable sites are available.
 </t>
  </si>
  <si>
    <t>Site not progressed to Level 2 SFRA.  It was considered inappropriate for development through the in-combination outcomes of the Council's Land Availability Assessment and Sustainability Appraisal which noted that it is detached from a settlement and located within the countryside and the impact on the landscape could be most significant to the south and west. The commercial uses could impact nature conservation designations as the site is  approximately 300m from Brampton Wood SSSI and is nearby to the Great Ouse Valley Green Infrastructure Priority Area. A critical factor is to determine through engagement with Cambridgeshire County Council whether developing the site could adversely impact the existing water recycling centre and if commercial uses can be successfully integrated with it. There are two options, one to develop the site leaving the water recycling centre where it is or relocate the water recycling centre to elsewhere in the site. The probability and possibility of these options have not been addressed by the site promoter.</t>
  </si>
  <si>
    <t xml:space="preserve">It was considered inappropriate for development through the Council's Land Availability Assessment due to the highly sensitive nature of the heritage constraints affecting the site and the cumulative challenges posed by securing a safe access both within Corpus Christi Lane itself by the pinch point and at the crossing of Old Court Hall.
 </t>
  </si>
  <si>
    <t>Site not progressed to Level 2 SFRA. It was considered inappropriate for development through the Council's Land Availability Assessment due to the highly sensitive nature of the heritage constraints affecting the site and the cumulative challenges posed by securing a safe access both within Corpus Christi Lane itself by the pinch point and at the crossing of Old Court Hall.</t>
  </si>
  <si>
    <t>Site not progressed to Level 2 SFRA. It was considered inappropriate for development through the in-combination outcomes of the Council's Land Availability Assessment and Sustainability Appraisal which noted that it does not have potential for development of the scale and nature proposed due to its impacts on Godmanchester and the character of the surrounding landscape, its challenges in terms of integration and the impact of traffic particularly that heading eastbound.
The site promoter resubmitted one of the parcels of this site (the eastern most parcel north of the A14 that adjoins Ermine Street) to the Ongoing Call for Sites for an employment development with circa. 201,629sqm of floorspace based on a net developable area of 66.9ha. In their resubmission, the site promoter makes the same assertion in regarding access which as set out above is not possible and would result in traffic travelling east having to route through Godmanchester via the A1198 resulting in significant traffic impact and harm to Godmanchester. Significant highways work and assessment will be required to make the development achievable. At this stage no such work has been provided. As such the resubmitted site is still considered to be unsuitable, unachievable and undeliverable.</t>
  </si>
  <si>
    <t xml:space="preserve">The site is included within the Preferred Options Draft Local Plan within the chapter 'North Huntingdon Growth Cluster Opportunity Zones' as an existing commitment. An outline planning application (reference 20/00847/OUT) was submitted on 6th May 2020 which is awaiting a decision as of September 2025 once issues with Anglian Water are resolved. The site retains the principle of the site being appropriate for development in case works have not started before this Local Plan is adopted.
 </t>
  </si>
  <si>
    <t xml:space="preserve">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 risk meaning it could meet the criteria for consideration. However, site 'CfS 75 ' also met this criteria.  'CfS 75 ' was selected as a draft residential allocation as it had no flood risk as opposed to this site (CfS215) which has very low surface water flood risk.</t>
  </si>
  <si>
    <t>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of fluvial flooding with a third of the site within flood zone 3 a and b and at risk of groundwater and possible reservoir risk. It therefore did not meet the criteria.</t>
  </si>
  <si>
    <t>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high and medium surface water flood risk and therefore did not meet the criteria.</t>
  </si>
  <si>
    <t>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high and medium surface water and groundwater risk. It therefore did not meet the criteria.</t>
  </si>
  <si>
    <t>Site not progressed to Level 2 SFRA.  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high and medium surface water and groundwater risk. It therefore did not meet the criteria.</t>
  </si>
  <si>
    <t xml:space="preserve">It was considered inappropriate for development through the in-combination outcomes of the Council's Land Availability Assessment and Sustainability Appraisal due to the challenges presented in successfully integrating the site with the existing place and community. Development would erode the rural eastern edge of the village and extend the built form further towards the Ouse Washes. </t>
  </si>
  <si>
    <t xml:space="preserve">Site not progressed to Level 2 SFRA.  It was considered inappropriate for development through the in-combination outcomes of the Council's Land Availability Assessment and Sustainability Appraisal due to the challenges presented in successfully integrating the site with the existing place and community. Development would erode the rural eastern edge of the village and extend the built form further towards the Ouse Washes </t>
  </si>
  <si>
    <t>It was considered inappropriate for built development through the in-combination outcomes of the Council's Land Availability Assessment and Sustainability Appraisal which noted that it is significantly constrained by fluvial flooding with 89% of the site within flood zone 3a. The site was also put forward by a third party for proposed open space uses which the Council considered would be appropriate, however as this use was not put forward by the landowner, this proposed use is considered unachievable.</t>
  </si>
  <si>
    <t>Site not progressed to Level 2 SFRA.  It was considered inappropriate for built development through the in-combination outcomes of the Council's Land Availability Assessment and Sustainability Appraisal which noted that it is significantly constrained by fluvial flooding with 89% of the site within flood zone 3a. The site was also put forward by a third party for proposed open space uses which the Council considered would be appropriate, however as this use was not put forward by the landowner, this proposed use is considered unachievable.</t>
  </si>
  <si>
    <t>It was considered inappropriate for development through the Council's Land Availability Assessment as it is highly restricted by flood risk with flood zone 2 and 3a on a third of the site and the proposed residential uses being classed as a more vulnerable use.</t>
  </si>
  <si>
    <t>Site not progressed to Level 2 SFRA.  It was considered inappropriate for development through the Council's Land Availability Assessment as it is highly restricted by flood risk with flood zone 2 and 3a on a third of the site and the proposed residential uses being classed as a more vulnerable use.</t>
  </si>
  <si>
    <t>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flood risk. It therefore did not meet the criteria.</t>
  </si>
  <si>
    <t>Site not progressed to Level 2 SFRA. 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flood risk. It therefore did not meet the criteria.</t>
  </si>
  <si>
    <t>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and groundwater flood risk. It therefore did not meet the criteria.</t>
  </si>
  <si>
    <t>It was considered potentially appropriate for development through the in-combination outcomes of the Council's Land Availability Assessment and Sustainability Appraisal, however it is  located to the south of Needingworth on the western side of Mill Way which is typically less developed with the potential to create isolated development in the countryside. The site chosen (CfS 185 &amp; 23-24309) provide better opportunity to integrate with the existing settlement, with active routes to St Ives employment areas and accessible transport links providing connections to market towns and enhanced services and facilities.</t>
  </si>
  <si>
    <t>Site not progressed to Level 2 SFRA.  It was considered potentially appropriate for development through the in-combination outcomes of the Council's Land Availability Assessment and Sustainability Appraisal, however it is  located to the south of Needingworth on the western side of Mill Way which is typically less developed with the potential to create isolated development in the countryside. The site chosen (CfS 185 &amp; 23-24309) provide better opportunity to integrate with the existing settlement, with active routes to St Ives employment areas and accessible transport links providing connections to market towns and enhanced services and facilities.</t>
  </si>
  <si>
    <t>It was considered inappropriate for development through the in-combination outcomes of the Council's Land Availability Assessment and Sustainability Appraisal which noted that as homes on the site could not be effectively integrated into a existing place or community and are not sustainably located to access day to day services. The assessment went on to note that the site has the potential as burial ground which could be accommodated into the landscape and reinforce the perception of separation of Houghton from St Ives. However the site was not put forward for this use and therefore it is not known whether this would be achievable.</t>
  </si>
  <si>
    <t>Site not progressed to Level 2 SFRA. It was considered inappropriate for development through the in-combination outcomes of the Council's Land Availability Assessment and Sustainability Appraisal which noted that as homes on the site could not be effectively integrated into a existing place or community and are not sustainably located to access day to day services. The assessment went on to note that the site has the potential as burial ground which could be accommodated into the landscape and reinforce the perception of separation of Houghton from St Ives. However the site was not put forward for this use and therefore it is not known whether this would be achievable.</t>
  </si>
  <si>
    <t xml:space="preserve">This site was considered potentially appropriate for development through the in-combination outcomes of the Council's Land Availability Assessment and Sustainability Appraisal, but noted that net developable area will need to be determined in collaboration with the relevant water management bodies to reflect the capacity of the river and the physical layout of any moorings, including any potential navigation issues. No responses were received to confirm the compatibility and suitability of the site so the site did not progress to assessment with the growth strategy options. The site is at high flood risk (flood zone 3b) and distance from the river to the nearest footpath is over 100m minimum, raising concerns about safe access and escape in times of flood. </t>
  </si>
  <si>
    <t>It was potentially appropriate for development through the in-combination outcomes of the Council's Land Availability Assessment and Sustainability Appraisal. Since the LAA was undertaken, the site is now not considered suitable for development in the short to medium term as the East West Rail safeguarded route runs through the site currently limiting development. Availability of land for development is therefore unknown.</t>
  </si>
  <si>
    <t>Site not progressed to Level 2 SFRA. It was potentially appropriate for development through the in-combination outcomes of the Council's Land Availability Assessment and Sustainability Appraisal. Since the LAA was undertaken, the site is now not considered suitable for development in the short to medium term as the East West Rail safeguarded route runs through the site currently limiting development. Availability of land for development is therefore unknown.</t>
  </si>
  <si>
    <t xml:space="preserve">It was considered potentially appropriate for development through the in-combination outcomes of the Council's Land Availability Assessment and Sustainability Appraisal. However, this site has a planning application 23/00258/FUL for the installation of solar photovoltaic park which is currently pending consideration. 
 </t>
  </si>
  <si>
    <t xml:space="preserve">Site not progressed to Level 2 SFRA.  It was considered potentially appropriate for development through the in-combination outcomes of the Council's Land Availability Assessment and Sustainability Appraisal. However, this site has a planning application 23/00258/FUL for the installation of solar photovoltaic park which is currently pending consideration. 
 </t>
  </si>
  <si>
    <t xml:space="preserve">The site was tested by the Council as part of growth strategy option 1, 2, 3 and 4. It was considered potentially appropriate for development through the in-combination outcomes of the Council's Land Availability Assessment and Sustainability Appraisal. However, during the consultation on additional sites in the Spring of 2025, additional evidence was provided that demonstrated the site is subject to a restrictive covenant which limits the site to agricultural use up to 2047.  The site is therefore not immediately available for development without amending this covenant. </t>
  </si>
  <si>
    <t xml:space="preserve">Site not progressed to Level 2 SFRA. The site was tested by the Council as part of growth strategy option 1, 2, 3 and 4. It was considered potentially appropriate for development through the in-combination outcomes of the Council's Land Availability Assessment and Sustainability Appraisal. However, during the consultation on additional sites in the Spring of 2025, additional evidence was provided that demonstrated the site is subject to a restrictive covenant which limits the site to agricultural use up to 2047.  The site is therefore not immediately available for development without amending this covenant. </t>
  </si>
  <si>
    <t>It was considered potentially appropriate for development through the in-combination outcomes of the Council's Land Availability Assessment and Sustainability Appraisal. Comments from the Highways Authority note that the site does not appear to have sufficient frontage to the public highway to achieve an access in accordance with DMRB/MfS requirements meaning achievability of the site may be compromised. It was therefore not taken forward for testing as part of the growth strategy options. In addition the site was assessed as having high fluvial flood risk. More sequentially preferable sites were available in Great Paxton.</t>
  </si>
  <si>
    <t>Site not progressed to Level 2 SFRA. It was considered potentially appropriate for development through the in-combination outcomes of the Council's Land Availability Assessment and Sustainability Appraisal. Comments from the Highways Authority note that the site does not appear to have sufficient frontage to the public highway to achieve an access in accordance with DMRB/MfS requirements meaning achievability of the site may be compromised. It was therefore not taken forward for testing as part of the growth strategy options. In addition the site was assessed as having high fluvial flood risk. More sequentially preferable sites were available in Great Paxton.</t>
  </si>
  <si>
    <t>Site not progressed to Level 2 SFRA. The in-combination outcomes of the Council's Land Availability Assessment and Sustainability Appraisal originally found that the site may be approporatae for development, but did raise concerns regarding point of access and road network capacity. Comments from Cambridgeshire Highways flagged the site as inappropriate for development due to no connection to the public highway, Haddon Way. They also noted that Haddon Way is insufficient in width meaning that improvements may not be achievable to facilitate access. They also raised concerns regarding the possibility for junction capacity issues. The site is therefore now considered inappropriate for development.</t>
  </si>
  <si>
    <t>This site has not been selected as a draft allocation. It was considered inappropriate for development through the in-combination outcomes of the Council's Land Availability Assessment and Sustainability Appraisal due to is potential adverse impact on the character of Stonely. In depth development of the site is very likely to harm the open character of the area and there is potential for adverse impacts on the conservation area and the naturally vegetated landscape forming an important setting into Stonely.</t>
  </si>
  <si>
    <t>This site has not been selected as a draft allocation. It was considered inappropriate for development through the Council's Land Availability Assessment as it failed a fundamental constraint for assessment by being below the site threshold.</t>
  </si>
  <si>
    <t>Site not progressed to Level 2 SFRA. This site has not been selected as a draft allocation. It was considered inappropriate for development through the Council's Land Availability Assessment as it failed a fundamental constraint for assessment by being below the site threshold.</t>
  </si>
  <si>
    <t xml:space="preserve"> It was considered inappropriate for development through the in-combination outcomes of the Council's Land Availability Assessment and Sustainability Appraisal which noted that due to its scale this may provide challenges in effectively masterplanning a large disproportionate residential expansion to become part of the existing community. The site is of a size that is likely to have a significant impact on the landscape or townscape representing a significant extension to the settlement (40%). Access would be from Globe Road, a narrow lane may present safety and transport impacts and significantly increase transport movements through the village, which would require further assessment and mitigation. An oil pipeline infrastructure crosses the site which could impact the achievability of site or affect design, layout and location of properties, this would require further investigation. </t>
  </si>
  <si>
    <t>Site not progressed to Level 2 SFRA. The Highways Authority states the site is likely to require significant highway improvements in relation to the scale of development proposed and will require further technical work and engagement with National Highways. No further information has been received to ascertain whether highways improvements would be achievable and therefore the site was not taken forward for further testing through the growth strategy options. Fluvial flood zones, 2, 3a and 3b are present on the site along the site frontage which may also impede access and escape to and from the site.</t>
  </si>
  <si>
    <t xml:space="preserve">Site not progressed to Level 2 SFRA.  It was considered inappropriate for development through the in-combination outcomes of the Council's Land Availability Assessment and Sustainability Appraisal which noted that due to its scale this may provide challenges in effectively masterplanning a large disproportionate residential expansion to become part of the existing community. The site is of a size that is likely to have a significant impact on the landscape or townscape representing a significant extension to the settlement (40%). Access would be from Globe Road, a narrow lane may present safety and transport impacts and significantly increase transport movements through the village, which would require further assessment and mitigation. An oil pipeline infrastructure crosses the site which could impact the achievability of site or affect design, layout and location of properties, this would require further investigation. </t>
  </si>
  <si>
    <t>Site not progressed to Level 2 SFRA. It was considered inappropriate for development through the in-combination outcomes of the Council's Land Availability Assessment and Sustainability Appraisal due to is potential adverse impact on the character of Stonely. In depth development of the site is very likely to harm the open character of the area and there is potential for adverse impacts on the conservation area and the naturally vegetated landscape forming an important setting into Stonely.</t>
  </si>
  <si>
    <t>Site not progressed to Level 2 SFRA. This site has not been selected as a draft allocation as planning permission has been secured on the western parcel of the site (21/02111/OUT) for 11 dwellings and associated works (all matters reserved) was approved in December 2022. </t>
  </si>
  <si>
    <t xml:space="preserve">Site not progressed to Level 2 SFRA. Site discounted as the combination of outcomes of the LAA and SFRA indicate that the site is inappropriate for development as the site is wholly classified as grade 1 agricultural land. Grade 1 is the highest quality agricultural land and wholly in flood zone 3a. </t>
  </si>
  <si>
    <t xml:space="preserve">Site not progressed to Level 2 SFRA. Site discounted as the combination of outcomes of the LAA and SFRA indicate that the site is inappropriate for development as the site is wholly classified as grade 1 agricultural land, being the highest quality agricultural land  and the site sits within flood zones 3a and 3b. </t>
  </si>
  <si>
    <t xml:space="preserve">Site not progressed to Level 2 SFRA. This site was considered potentially appropriate for development through the in-combination outcomes of the Council's Land Availability Assessment and Sustainability Appraisal, but noted that net developable area will need to be determined in collaboration with the relevant water management bodies to reflect the capacity of the river and the physical layout of any moorings, including any potential navigation issues. No responses were received to confirm the compatibility and suitability of the site so the site did not progress to assessment with the growth strategy options. The site is at high flood risk (flood zone 3b) and distance from the river to the nearest footpath is over 100m minimum, raising concerns about safe access and escape in times of flood. </t>
  </si>
  <si>
    <t>Site not progressed to Level 2 SFRA.  The site was tested by the Council as part of the Growth Strategy Options 1, 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no flood risk meaning it could meet the criteria for consideration. However, site 'CfS39' also met this criteria by not being at risk of flooding.  'CfS 39' was selected as a draft residential allocation as it is closer to local services and facilities and will not impact the setting of an heritage asset. This site 'CfS 187'  is directly over the road from the grade II* listed St Nicholas's Church and any development scheme would need to be sensitive to the setting of this building.</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</si>
  <si>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 risk meaning it could meet the criteria for consideration. However, site 'CfS 75 ' also met this criteria.  'CfS 75 ' was selected as a draft residential allocation as it had no flood risk as opposed to this site (CfS215) which has very low surface water flood risk.</t>
  </si>
  <si>
    <t>Site not progressed to Level 2 SFRA. 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and groundwater flood risk. It therefore did not meet the criteria.</t>
  </si>
  <si>
    <t>Site not progressed to Level 2 SFRA. This site has not been selected as a draft allocation. A larger version of this site was tested by the Council as part of the Growth Strategy Option 3 (CfS182).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'CfS39' which has no flood risk.</t>
  </si>
  <si>
    <t>Site not progressed to Level 2 SFRA. The council's Land Availability Assessment has been updated to correct the assessment which originally identified moorings on site. The site has been reassessed and is considered inappropriate for built development due to the significant flood risk, but could be suitable for flood mitigation and open space.  Planning application 22/01460/OUT for 25 dwellings has, however been approved on the northern parcel of the site.</t>
  </si>
  <si>
    <t xml:space="preserve">Site not progressed to Level 2 SFRA. Site discounted due to site wholly located within flood zone 3a. </t>
  </si>
  <si>
    <t>Site not progressed to Level 2 SFRA. The site now has a conservation covenant on it which means biodiversity net gain credits can be purchased from the site as off-site credits for development.</t>
  </si>
  <si>
    <t>Site not progressed to Level 2 SFRA.  The site now has a conservation covenant on it which means biodiversity net gain credits can be purchased from the site as off-site credits for development.</t>
  </si>
  <si>
    <t xml:space="preserve">Site not progressed to Level 2 SFRA. The site is included within the Preferred Options Draft Local Plan within the chapter 'North Huntingdon Growth Cluster Opportunity Zones' as an existing commitment. An outline planning application (reference 20/00847/OUT) was submitted on 6th May 2020 which is awaiting a decision as of September 2025 once issues with Anglian Water are resolved. The site retains the principle of the site being appropriate for development in case works have not started before this Local Plan is adopted.
 </t>
  </si>
  <si>
    <t>Site not progressed to Level 2 SFRA.  Site discounted as considered inappropriate for development as built development cannot avoid flood zone 3a with the proposed residential uses being classed as a more vulnerable use.</t>
  </si>
  <si>
    <t>Site not progressed to Level 2 SFRA. Site considered discounted as inappropriate for development as built development cannot avoid flood zone 3a with the proposed residential uses being classed as a more vulnerable use.</t>
  </si>
  <si>
    <t>Site not progressed to Level 2 SFRA.  Site discounted as considered inappropriate for development as built development cannot avoid flood zone 3a  with the proposed residential uses being classed as a more vulnerable use.</t>
  </si>
  <si>
    <t xml:space="preserve">Site not progressed to Level 2 SFRA.  Site discounted as considered inappropriate for development as built development cannot avoid flood zone 3a  with the proposed residential uses being classed as a more vulnerable use. </t>
  </si>
  <si>
    <t>Site not progressed to Level 2 SFRA. Site discounted as considered inappropriate for development as built development cannot avoid flood zone 3a with the proposed residential uses being classed as a more vulnerable use.</t>
  </si>
  <si>
    <t>Site not progressed to Level 2 SFRA. During the consultation on additional sites in the Spring of 2025, the site promoter withdrew the site. It therefore will not be considered further.</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</si>
  <si>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flooding meaning it could meet the criteria for consideration. However, site CfS 303 also met this criteria. CfS 303,  was selected as a draft residential allocation as it was considered more favourable due to the lack of impact on heritage assets whereas this (Grafham 4) site is within the setting of grade II listed building Village Farm which would require some mitigation.</t>
  </si>
  <si>
    <t>Site not progressed to Level 2 SFRA. The site has since secured a Permission in Principle (25/01596/PIP) for the erection of up to 9 residential dwellings.</t>
  </si>
  <si>
    <t>Site not progressed to Level 2 SFRA. The Highways Authority states the site appears to have insufficient frontage to the public highway to achieve an access in accordance with DMRB/MfS requirements respecting local junction spacing and access is of insufficient width to accommodate a development of this scale without improvements which may not be achievable within the existing highway. Therefore the site is currently considered unachievable.</t>
  </si>
  <si>
    <t>Site not progressed to Level 2 SFRA.  This site is located in proximity to Alconbury Weald. It was considered that development at Alconbury Weald would need to be completed before the commencement of any nearby residential allocation due to market absorption pressures. Therefore the site was not taken forward as a site within the growth strategy options.</t>
  </si>
  <si>
    <t>Site not progressed to Level 2 SFRA. The site is located within an hamlet and therefore it was not tested in any of the Council’s Growth Strategies due to the hamlets inherent lack of sustainability. The District's hamlets are classified together with the countryside, the Preferred Options Draft Local Plan to 2046 allows for only limited and specific opportunities where development in these locations would be acceptable.</t>
  </si>
  <si>
    <t>Site not progressed to Level 2 SFRA. This site has not been selected as a draft allocation. The site was not tested by the Council as part of the growth strategies as the Cambridgeshire County Council Highways raised concerns over access to the public highway.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t>
  </si>
  <si>
    <t>Site not progressed to Level 2 SFRA. From an individual site perspective the site was considered that it may be appropriate for development however, in the context of the whole settlement it was not considered appropriate to consider as an allocation as the site is not well connected to Warboys and there are concerns regarding safe access and exit to the site.</t>
  </si>
  <si>
    <t>Site discounted as the combination of outcomes of the Council's Land Availability Assessment and Sustainability Appraisal  indicate that the site is inappropriate for development as successful integration with the existing place and community is challenging and development would adversely impact the character of the County Wildlife Site.</t>
  </si>
  <si>
    <t>Site not progressed to Level 2 SFRA. Site discounted as the combination of outcomes of the Council's Land Availability Assessment and Sustainability Appraisal  indicate that the site is inappropriate for development as successful integration with the existing place and community is challenging and development would adversely impact the character of the County Wildlife Site.</t>
  </si>
  <si>
    <t>Site discounted as the combination of outcomes of the Council's Land Availability Assessment and Sustainability Appraisal  indicate that the site is inappropriate for development due to its potentially significant adverse impacts on the landscape, nature conservation designations and on local ecology. The site is also significantly constrained by fluvial flood risk.</t>
  </si>
  <si>
    <t>Site not progressed to Level 2 SFRA. Site discounted as the combination of outcomes of the Council's Land Availability Assessment and Sustainability Appraisal  indicate that the site is inappropriate for development due to its potentially significant adverse impacts on the landscape, nature conservation designations and on local ecology. The site is also significantly constrained by fluvial flood risk.</t>
  </si>
  <si>
    <t>Site discounted as the combination of outcomes of the Council's Land Availability Assessment and Sustainability Appraisal  indicate that the site is inappropriate for development due to the sensitivity of the location and  lack of reflection of the linear nature of development in Bythorn.</t>
  </si>
  <si>
    <t>Site not progressed to Level 2 SFRA. Site discounted as the combination of outcomes of the Council's Land Availability Assessment and Sustainability Appraisal  indicate that the site is inappropriate for development due to the sensitivity of the location and  lack of reflection of the linear nature of development in Bythorn.</t>
  </si>
  <si>
    <t>Site discounted as the combination of outcomes of the Council's Land Availability Assessment and Sustainability Appraisal  indicate that the site is inappropriate for development due to its impact on the character of the local area and challenges in integration both impacting on the ability to achieve successful place-making.</t>
  </si>
  <si>
    <t>Site not progressed to Level 2 SFRA. Site discounted as the combination of outcomes of the Council's Land Availability Assessment and Sustainability Appraisal  indicate that the site is inappropriate for development due to its impact on the character of the local area and challenges in integration both impacting on the ability to achieve successful place-making.</t>
  </si>
  <si>
    <t>Site discounted as the combination of outcomes of the Council's Land Availability Assessment and Sustainability Appraisal  indicate that the site is inappropriate for development as the cumulative constraints relating to landscape, trees, flood risk, public rights of way and telegraph poles on the site making the potential developable area of the site very small for the proposed development. Also access is very constrained from Haddon Road and connection onto the A1(M) to serve a logistics development with largescale vehicles is currently inadequate without substantial upgrades.</t>
  </si>
  <si>
    <t>Site not progressed to Level 2 SFRA. Site discounted as the combination of outcomes of the Council's Land Availability Assessment and Sustainability Appraisal  indicate that the site is inappropriate for development as the cumulative constraints relating to landscape, trees, flood risk, public rights of way and telegraph poles on the site making the potential developable area of the site very small for the proposed development. Also access is very constrained from Haddon Road and connection onto the A1(M) to serve a logistics development with largescale vehicles is currently inadequate without substantial upgrades.</t>
  </si>
  <si>
    <t>Site discounted as the combination of outcomes of the Council's Land Availability Assessment and Sustainability Appraisal  indicate that the site is inappropriate for development as it would be extremely challenging to successfully integrate development due to its access constraint and its constrained by TPO protected trees, its proximity to the A1307 and narrowness which cumulatively would be challenging to design a scheme that could address these and still provide a high quality living environment.</t>
  </si>
  <si>
    <t>Site not progressed to Level 2 SFRA. Site discounted as the combination of outcomes of the Council's Land Availability Assessment and Sustainability Appraisal  indicate that the site is inappropriate for development as it would be extremely challenging to successfully integrate development due to its access constraint and its constrained by TPO protected trees, its proximity to the A1307 and narrowness which cumulatively would be challenging to design a scheme that could address these and still provide a high quality living environment.</t>
  </si>
  <si>
    <t xml:space="preserve">Site discounted as the combination of outcomes of the Council's Land Availability Assessment and Sustainability Appraisal  indicate that the site is inappropriate for development due to the steep topography of the site and potential adverse upon the character of the village and conservation area and highway access may require the removal of protected trees. </t>
  </si>
  <si>
    <t xml:space="preserve">Site not progressed to Level 2 SFRA. Site discounted as the combination of outcomes of the Council's Land Availability Assessment and Sustainability Appraisal  indicate that the site is inappropriate for development due to the steep topography of the site and potential adverse upon the character of the village and conservation area and highway access may require the removal of protected trees. </t>
  </si>
  <si>
    <t xml:space="preserve">Site discounted as the combination of outcomes of the Council's Land Availability Assessment and Sustainability Appraisal  indicate that the site is inappropriate for development due to the likely adverse impact on the landscape and townscape character or Ramsey. </t>
  </si>
  <si>
    <t xml:space="preserve">Site not progressed to Level 2 SFRA. Site discounted as the combination of outcomes of the Council's Land Availability Assessment and Sustainability Appraisal  indicate that the site is inappropriate for development due to the likely adverse impact on the landscape and townscape character or Ramsey. </t>
  </si>
  <si>
    <t xml:space="preserve">Site discounted as the combination of outcomes of the Council's Land Availability Assessment and Sustainability Appraisal  indicate that the site is inappropriate for development as the existing access is unsuitable for the scale of development and capability of sufficient upgrades unlikely. </t>
  </si>
  <si>
    <t xml:space="preserve">Site not progressed to Level 2 SFRA. Site discounted as the combination of outcomes of the Council's Land Availability Assessment and Sustainability Appraisal  indicate that the site is inappropriate for development as the existing access is unsuitable for the scale of development and capability of sufficient upgrades unlikely. </t>
  </si>
  <si>
    <t>Site discounted as the combination of outcomes of the Council's Land Availability Assessment and Sustainability Appraisal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amenity.</t>
  </si>
  <si>
    <t>Site not progressed to Level 2 SFRA. Site discounted as the combination of outcomes of the Council's Land Availability Assessment and Sustainability Appraisal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amenity.</t>
  </si>
  <si>
    <t>Site discounted as the combination of outcomes of the Council's Land Availability Assessment and Sustainability Appraisal  indicate that the site is inappropriate for development due to the likely significant adverse impacts on the fenland landscape and the setting of the Great Fen. It will also fundamentally and detrimentally impact the character and setting of Yaxley.</t>
  </si>
  <si>
    <t>Site not progressed to Level 2 SFRA. Site discounted as the combination of outcomes of the Council's Land Availability Assessment and Sustainability Appraisal  indicate that the site is inappropriate for development as the likely significant adverse impacts on the fenland landscape and the setting of the Great Fen. It will also fundamentally and detrimentally impact the character and setting of Yaxley.</t>
  </si>
  <si>
    <t xml:space="preserve">Site discounted as the combination of outcomes of the Council's Land Availability Assessment and Sustainability Appraisal  indicate that the site is inappropriate for development for all the proposed uses due to the site being wholly within Warboys Conservation Area and the potential for significant adverse impact to this designated heritage asset due the removal of established trees situated within the site to accommodate the development.  </t>
  </si>
  <si>
    <t xml:space="preserve">Site not progressed to Level 2 SFRA. Site discounted as the combination of outcomes of the Council's Land Availability Assessment and Sustainability Appraisal  indicate that the site is inappropriate for development for all the proposed uses due to the site being wholly within Warboys Conservation Area and the potential for significant adverse impact to this designated heritage asset due the removal of established trees situated within the site to accommodate the development.  </t>
  </si>
  <si>
    <t>Site discounted as the combination of outcomes of the Council's Land Availability Assessment and Sustainability Appraisal  indicate that the site is inappropriate for development due to key constraints arising the location of the development being out of context with the built form. The topography of the land would significantly constrain the achievability of development.</t>
  </si>
  <si>
    <t>Site not progressed to Level 2 SFRA. Site discounted as the combination of outcomes of the Council's Land Availability Assessment and Sustainability Appraisal  indicate that the site is inappropriate for development due to key constraints arising the location of the development being out of context with the built form. The topography of the land would significantly constrain the achievability of development.</t>
  </si>
  <si>
    <t>Site discounted as the combination of outcomes of the Council's Land Availability Assessment and Sustainability Appraisal  indicate that the site is inappropriate for development as it would have significant heritage and landscape impact, is removed from the main residential development of the settlement and more related to the countryside. It also creates a disproportionate development out of keeping with the surrounding area and could create significant transport impact due to its location.</t>
  </si>
  <si>
    <t>Site not progressed to Level 2 SFRA. Site discounted as the combination of outcomes of the Council's Land Availability Assessment and Sustainability Appraisal  indicate that the site is inappropriate for development as it would have significant heritage and landscape impact, is removed from the main residential development of the settlement and more related to the countryside. It also creates a disproportionate development out of keeping with the surrounding area and could create significant transport impact due to its location.</t>
  </si>
  <si>
    <t xml:space="preserve">Site discounted as the combination of outcomes of the Council's Land Availability Assessment and Sustainability Appraisal  indicate that the site is inappropriate for development due to the likely adverse impacts on the rural setting of Hinchingbrooke Country Park and the adverse impacts on the character of Brampton. </t>
  </si>
  <si>
    <t xml:space="preserve">Site not progressed to Level 2 SFRA. Site discounted as the combination of outcomes of the Council's Land Availability Assessment and Sustainability Appraisal  indicate that the site is inappropriate for development due to the likely adverse impacts on the rural setting of Hinchingbrooke Country Park and the adverse impacts on the character of Brampton. </t>
  </si>
  <si>
    <t>Site discounted as the combination of outcomes of the Council's Land Availability Assessment and Sustainability Appraisal  indicate that the site is inappropriate for development due to its location. Development would erode the rural approach into Stonley as well as the site being within an oil pipeline buffer zone and extensive surface water flood risk. The site could only safely accommodate development at the southern end due to surface water flood risk resulting in a large set back which would not reflect the character of the area.</t>
  </si>
  <si>
    <t>Site not progressed to Level 2 SFRA. Site discounted as the combination of outcomes of the Council's Land Availability Assessment and Sustainability Appraisal  indicate that the site is inappropriate for development due to its location. Development would erode the rural approach into Stonley as well as the site being within an oil pipeline buffer zone and extensive surface water flood risk. The site could only safely accommodate development at the southern end due to surface water flood risk resulting in a large set back which would not reflect the character of the area.</t>
  </si>
  <si>
    <t>Site discounted as the combination of outcomes of the Council's Land Availability Assessment and Sustainability Appraisal  indicate that the site is inappropriate for development as the site is to close (within 400m) of a water recycling area and wholly within flood zone 3b. Residential uses are the most vulnerable to odours and no odour assessment has been submitted to justify this development and demonstrate that the impact could be adequately mitigated to ensure acceptable levels of amenity. Site specific flood risk was submitted for the land north of the site in 2017 however our evidence proves the site is in flood zone 3b and therefore will not proceed to the next stage of assessments.</t>
  </si>
  <si>
    <t>Site not progressed to Level 2 SFRA. Site discounted as the combination of outcomes of the Council's Land Availability Assessment and Sustainability Appraisal  indicate that the site is inappropriate for development as the site is to close (within 400m) of a water recycling area and wholly within flood zone 3b. Residential uses are the most vulnerable to odours and no odour assessment has been submitted to justify this development and demonstrate that the impact could be adequately mitigated to ensure acceptable levels of amenity. Site specific flood risk was submitted for the land north of the site in 2017 however our evidence proves the site is in flood zone 3b and therefore will not proceed to the next stage of assessments.</t>
  </si>
  <si>
    <t>Site not progressed to Level 2 SFRA. Site discounted as the combination of outcomes of the Council's Land Availability Assessment and Sustainability Appraisal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t>
  </si>
  <si>
    <t>Site discounted as the combination of outcomes of the Council's Land Availability Assessment and Sustainability Appraisal  indicate that the site is inappropriate for development due to its limitations in successfully integrating development with the existing place and community and impact on the character of the area.</t>
  </si>
  <si>
    <t>Site not progressed to Level 2 SFRA. Site discounted as the combination of outcomes of the Council's Land Availability Assessment and Sustainability Appraisal  indicate that the site is inappropriate for development due to its limitations in successfully integrating development with the existing place and community and impact on the character of the area.</t>
  </si>
  <si>
    <t>Site discounted as the combination of outcomes of the Council's Land Availability Assessment and Sustainability Appraisal  indicate that the site is inappropriate for development due to the cumulative constraints impacting the site and the uncertainty of the achievability of access to the site, it is considered unsuitable for development and therefore not deliverable.</t>
  </si>
  <si>
    <t>Site not progressed to Level 2 SFRA. Site discounted as the combination of outcomes of the Council's Land Availability Assessment and Sustainability Appraisal  indicate that the site is inappropriate for development due to the cumulative constraints impacting the site and the uncertainty of the achievability of access to the site, it is considered unsuitable for development and therefore not deliverable.</t>
  </si>
  <si>
    <t xml:space="preserve">Site discounted as the combination of outcomes of the Council's Land Availability Assessment and Sustainability Appraisal  indicate that the site is inappropriate for development as it has little relationship to the existing place and community and contributes to the approach to the village; Would cause light, noise, odour, air or visual pollution dependent on the final use; The proposed use of the site could impact the character and form of the extremely low density residential area (where access would be required) and village in general  and increase large goods vehicle and transport movements through the village; Has safety concerns for access and exit to and from the site; An oil pipeline buffer zone could impact the layout and proposed use of the site and the site promoter notes that access is a significant constraint potential access from neighbouring land,  may pose significant issues regarding viability or ransom strips affecting viability and/or achievability. </t>
  </si>
  <si>
    <t xml:space="preserve">Site not progressed to Level 2 SFRA. Site discounted as the combination of outcomes of the Council's Land Availability Assessment and Sustainability Appraisal  indicate that the site is inappropriate for development as it has little relationship to the existing place and community and contributes to the approach to the village; Would cause light, noise, odour, air or visual pollution dependent on the final use; The proposed use of the site could impact the character and form of the extremely low density residential area (where access would be required) and village in general  and increase large goods vehicle and transport movements through the village; Has safety concerns for access and exit to and from the site; An oil pipeline buffer zone could impact the layout and proposed use of the site and the site promoter notes that access is a significant constraint potential access from neighbouring land,  may pose significant issues regarding viability or ransom strips affecting viability and/or achievability. </t>
  </si>
  <si>
    <t>Site discounted as the combination of outcomes of the Council's Land Availability Assessment and Sustainability Appraisal  indicate that the site is inappropriate for development due to its separation from the village, potential impact on surrounding countryside and revegetated nature of the previously developed land.</t>
  </si>
  <si>
    <t>Site not progressed to Level 2 SFRA. Site discounted as the combination of outcomes of the Council's Land Availability Assessment and Sustainability Appraisal  indicate that the site is inappropriate for development due to its separation from the village, potential impact on surrounding countryside and revegetated nature of the previously developed land.</t>
  </si>
  <si>
    <t>Site discounted as the combination of outcomes of the Council's Land Availability Assessment and Sustainability Appraisal  indicate that the site is inappropriate for development due to the site being predominantly located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</si>
  <si>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site being predominantly located within flood zone 3a and the proposed residential uses being classed as a more vulnerable use.</t>
  </si>
  <si>
    <t>Site discounted as the combination of outcomes of the Council's Land Availability Assessment and Sustainability Appraisal  indicate that the site is inappropriate for development due to the potential for significant landscape impact upon the Great Fen and being of a location and scale that could be out of context with Holme.</t>
  </si>
  <si>
    <t>Site not progressed to Level 2 SFRA. Site discounted as the combination of outcomes of the Council's Land Availability Assessment and Sustainability Appraisal  indicate that the site is inappropriate for development due to the potential for significant landscape impact upon the Great Fen and being of a location and scale that could be out of context with Holme.</t>
  </si>
  <si>
    <t xml:space="preserve"> Site discounted as the combination of outcomes of the Council's Land Availability Assessment and Sustainability Appraisal  indicate that the site is inappropriate for development due to key constraints arising from predominantly being in a WRC impacting layout and capacity and potential for the scale and location of the development causing significant landscape impact eroding the rural fell and character of Great Gidding. </t>
  </si>
  <si>
    <t xml:space="preserve">Site not progressed to Level 2 SFRA. Site discounted as the combination of outcomes of the Council's Land Availability Assessment and Sustainability Appraisal  indicate that the site is inappropriate for development due to key constraints arising from predominantly being in a WRC impacting layout and capacity and potential for the scale and location of the development causing significant landscape impact eroding the rural fell and character of Great Gidding. </t>
  </si>
  <si>
    <t xml:space="preserve">Site discounted as the combination of outcomes of the Council's Land Availability Assessment and Sustainability Appraisal  indicate that the site is inappropriate for development as the combination of outcomes of the LAA and SA indicate that the site is inappropriate for development as it would fundamentally adversely impact the character of Needingworth. </t>
  </si>
  <si>
    <t xml:space="preserve">Site not progressed to Level 2 SFRA. Site discounted as the combination of outcomes of the Council's Land Availability Assessment and Sustainability Appraisal  indicate that the site is inappropriate for development as the combination of outcomes of the LAA and SA indicate that the site is inappropriate for development as it would fundamentally adversely impact the character of Needingworth. </t>
  </si>
  <si>
    <t>Site discounted as the combination of outcomes of the Council's Land Availability Assessment and Sustainability Appraisal  indicate that the site is inappropriate for development due to is potential adverse impact on local character and heritage assets.</t>
  </si>
  <si>
    <t>Site not progressed to Level 2 SFRA. Site discounted as the combination of outcomes of the Council's Land Availability Assessment and Sustainability Appraisal  indicate that the site is inappropriate for development due to is potential adverse impact on local character and heritage assets.</t>
  </si>
  <si>
    <t xml:space="preserve">Site discounted as the combination of outcomes of the Council's Land Availability Assessment and Sustainability Appraisal  indicate that the site is inappropriate for development due to key constraints impacting the layout, capacity and integration into the settlement. Additionally, there is potential impact to protected trees and therefore the character and form of this area of the village. </t>
  </si>
  <si>
    <t xml:space="preserve">Site not progressed to Level 2 SFRA. Site discounted as the combination of outcomes of the Council's Land Availability Assessment and Sustainability Appraisal  indicate that the site is inappropriate for development due to key constraints impacting the layout, capacity and integration into the settlement. Additionally, there is potential impact to protected trees and therefore the character and form of this area of the village. </t>
  </si>
  <si>
    <t>Site discounted as the combination of outcomes of the Council's Land Availability Assessment and Sustainability Appraisal  indicate that the site is inappropriate for development due to its likely significant impacts on the character of the landscape and on Southoe as well as designated nature conservation sites. The achievability of the development is unclear because of significant infrastructure requirements including new access(s) onto the A1, the presence of pipelines and overhead powerlines.</t>
  </si>
  <si>
    <t>Site not progressed to Level 2 SFRA. Site discounted as the combination of outcomes of the Council's Land Availability Assessment and Sustainability Appraisal  indicate that the site is inappropriate for development due to its likely significant impacts on the character of the landscape and on Southoe as well as designated nature conservation sites. The achievability of the development is unclear because of significant infrastructure requirements including new access(s) onto the A1, the presence of pipelines and overhead powerlines.</t>
  </si>
  <si>
    <t>Site discounted as the combination of outcomes of the Council's Land Availability Assessment and Sustainability Appraisal  indicate that the site is inappropriate for development due to the significant likely adverse impacts on the character of St Ives and the surrounding countryside. Integration with the existing place and community is also challenging.</t>
  </si>
  <si>
    <t>Site not progressed to Level 2 SFRA. Site discounted as the combination of outcomes of the Council's Land Availability Assessment and Sustainability Appraisal  indicate that the site is inappropriate for development due to the significant likely adverse impacts on the character of St Ives and the surrounding countryside. Integration with the existing place and community is also challenging.</t>
  </si>
  <si>
    <t xml:space="preserve">Site discounted as the combination of outcomes of the Council's Land Availability Assessment and Sustainability Appraisal  indicate that the site is inappropriate for development as it will not support sustainable lifestyles as it is remote from key day to day services, employment and cannot be accessed via sustainable modes of transport. Although adjacent to St Swithin's Church the site is not well related to the form of Old Weston village. </t>
  </si>
  <si>
    <t xml:space="preserve">Site not progressed to Level 2 SFRA. Site discounted as the combination of outcomes of the Council's Land Availability Assessment and Sustainability Appraisal  indicate that the site is inappropriate for development as it will not support sustainable lifestyles as it is remote from key day to day services, employment and cannot be accessed via sustainable modes of transport. Although adjacent to St Swithin's Church the site is not well related to the form of Old Weston village. </t>
  </si>
  <si>
    <t xml:space="preserve">Site discounted as the combination of outcomes of the Council's Land Availability Assessment and Sustainability Appraisal  indicate that the site is inappropriate for development as it would extend the village significantly into the countryside altering the landscape and character of the village and surrounding countryside. The site could fundamentally impact the history, character and identity of the settlement through the removal  of orchards. The site may also present contamination issues. The site will also require integration of autocentre and may cause safety issues in relation top access to and from the site due to the proposed scale of development and would require further assessment. </t>
  </si>
  <si>
    <t xml:space="preserve">Site not progressed to Level 2 SFRA. Site discounted as the combination of outcomes of the Council's Land Availability Assessment and Sustainability Appraisal  indicate that the site is inappropriate for development as it would extend the village significantly into the countryside altering the landscape and character of the village and surrounding countryside. The site could fundamentally impact the history, character and identity of the settlement through the removal  of orchards. The site may also present contamination issues. The site will also require integration of autocentre and may cause safety issues in relation top access to and from the site due to the proposed scale of development and would require further assessment. </t>
  </si>
  <si>
    <t>Site discounted as the combination of outcomes of the Council's Land Availability Assessment and Sustainability Appraisal  indicate that the site is inappropriate for development as it does not supporting sustainable place-making. The site would be separated and dissected by the new A428(A421) and potentially East West Rail making integration with any potential development in Bedfordshire difficult to achieve without significant infrastructure and could impede achievability of development, major infrastructure would be required to support development.</t>
  </si>
  <si>
    <t>Site not progressed to Level 2 SFRA. Site discounted as the combination of outcomes of the Council's Land Availability Assessment and Sustainability Appraisal  indicate that the site is inappropriate for development as it does not supporting sustainable place-making. The site would be separated and dissected by the new A428(A421) and potentially East West Rail making integration with any potential development in Bedfordshire difficult to achieve without significant infrastructure and could impede achievability of development, major infrastructure would be required to support development.</t>
  </si>
  <si>
    <t xml:space="preserve">Site discounted as the combination of outcomes of the Council's Land Availability Assessment and Sustainability Appraisal  indicate that the site is inappropriate for development as the site is wholly classified as grade 1 agricultural land. Grade 1 is the highest quality agricultural land. </t>
  </si>
  <si>
    <t xml:space="preserve">Site not progressed to Level 2 SFRA. Site discounted as the combination of outcomes of the Council's Land Availability Assessment and Sustainability Appraisal  indicate that the site is inappropriate for development as the site is wholly classified as grade 1 agricultural land. Grade 1 is the highest quality agricultural land. </t>
  </si>
  <si>
    <t>Site discounted as the combination of outcomes of the Council's Land Availability Assessment and Sustainability Appraisal  indicate that the site is inappropriate for development as it would create transport and safety impact for pedestrians and vehicles as a result of access via 'The Green' and lack of pedestrian connections to the main village and services, direct access from 'The Green' has not been included within the site boundary making it unclear if this may impede delivery and viability or if there are ownership issues and it is removed from the main village of Abbots Ripton having little relationship to the village creating isolated developed in the countryside.</t>
  </si>
  <si>
    <t>Site not progressed to Level 2 SFRA. Site discounted as the combination of outcomes of the Council's Land Availability Assessment and Sustainability Appraisal  indicate that the site is inappropriate for development as it would create transport and safety impact for pedestrians and vehicles as a result of access via 'The Green' and lack of pedestrian connections to the main village and services, direct access from 'The Green' has not been included within the site boundary making it unclear if this may impede delivery and viability or if there are ownership issues and it is removed from the main village of Abbots Ripton having little relationship to the village creating isolated developed in the countryside.</t>
  </si>
  <si>
    <t>Site discounted as the combination of outcomes of the Council's Land Availability Assessment and Sustainability Appraisal  indicate that the site is inappropriate for development as it would create transport and safety impact for pedestrians due to lack of pedestrian connections to the main village and services and it is removed from the main village of Abbots Ripton having little relationship to the village creating isolated developed in the countryside.</t>
  </si>
  <si>
    <t>Site not progressed to Level 2 SFRA. Site discounted as the combination of outcomes of the Council's Land Availability Assessment and Sustainability Appraisal  indicate that the site is inappropriate for development as it would create transport and safety impact for pedestrians due to lack of pedestrian connections to the main village and services and it is removed from the main village of Abbots Ripton having little relationship to the village creating isolated developed in the countryside.</t>
  </si>
  <si>
    <t>Site discounted as the combination of outcomes of the Council's Land Availability Assessment and Sustainability Appraisal  indicate that the site is inappropriate for development as it would result in significant adverse landscape impact and adversely impact the character of the area and is also of a scale that would further stress local facilities and development could adversely impact the permitted attenuation pond within the site which was approved to accommodate off site drainage for the redevelopment of RAF Upwood.</t>
  </si>
  <si>
    <t>Site not progressed to Level 2 SFRA. Site discounted as the combination of outcomes of the Council's Land Availability Assessment and Sustainability Appraisal  indicate that the site is inappropriate for development as it would result in significant adverse landscape impact and adversely impact the character of the area and is also of a scale that would further stress local facilities and development could adversely impact the permitted attenuation pond within the site which was approved to accommodate off site drainage for the redevelopment of RAF Upwood.</t>
  </si>
  <si>
    <t>Site discounted as the combination of outcomes of the Council's Land Availability Assessment and Sustainability Appraisal  indicate that the site is inappropriate for development due to the majority of the site being located within flood zones 2, 3a and 3b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</si>
  <si>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majority of the site being located within flood zones 2, 3a and 3b and the proposed residential uses being classed as a more vulnerable use.</t>
  </si>
  <si>
    <t xml:space="preserve">Site discounted as the combination of outcomes of the Council's Land Availability Assessment and Sustainability Appraisal  indicate that the site is inappropriate for development as it has limited access to local services, employment and public transport, would have potential impact on the conservation area and the setting of  a listed building, approximately 82% of the site is at risk of fluvial flooding with a climate change at 1 in 100 and could not support placemaking and sustainable lifestyle. </t>
  </si>
  <si>
    <t xml:space="preserve">Site not progressed to Level 2 SFRA. Site discounted as the combination of outcomes of the Council's Land Availability Assessment and Sustainability Appraisal  indicate that the site is inappropriate for development as it has limited access to local services, employment and public transport, would have potential impact on the conservation area and the setting of  a listed building, approximately 82% of the site is at risk of fluvial flooding with a climate change at 1 in 100 and could not support placemaking and sustainable lifestyle. </t>
  </si>
  <si>
    <t>Site discounted as the combination of outcomes of the Council's Land Availability Assessment and Sustainability Appraisal  indicate that the site is inappropriate for development as it is unlikely that the site could not be effectively master planned to become part of the existing community, would create an extension to the village with limited relationship to the main concentration of residential development within the village, has the ability to substantially impact the landscape and biodiversity and ecology through the removal of extensive tree coverage and would require the assembly of land in multiple uses (garden land, employment and greenfield), however the site promoter notes this is in single ownership.</t>
  </si>
  <si>
    <t>Site not progressed to Level 2 SFRA. Site discounted as the combination of outcomes of the Council's Land Availability Assessment and Sustainability Appraisal  indicate that the site is inappropriate for development as it is unlikely that the site could not be effectively master planned to become part of the existing community, would create an extension to the village with limited relationship to the main concentration of residential development within the village, has the ability to substantially impact the landscape and biodiversity and ecology through the removal of extensive tree coverage and would require the assembly of land in multiple uses (garden land, employment and greenfield), however the site promoter notes this is in single ownership.</t>
  </si>
  <si>
    <t>Site discounted as the combination of outcomes of the Council's Land Availability Assessment and Sustainability Appraisal  indicate that the site is inappropriate for development as it would result in significant adverse landscape impact and adversely impact the character of the area and is also of a scale that would further stress local facilities.</t>
  </si>
  <si>
    <t>Site not progressed to Level 2 SFRA. Site discounted as the combination of outcomes of the Council's Land Availability Assessment and Sustainability Appraisal  indicate that the site is inappropriate for development as it would result in significant adverse landscape impact and adversely impact the character of the area and is also of a scale that would further stress local facilities.</t>
  </si>
  <si>
    <t>Site discounted as the combination of outcomes of the Council's Land Availability Assessment and Sustainability Appraisal  indicate that the site is inappropriate for development as it would have a fundamental impact on the setting of listed buildings, conservation area, townscape, character of the area and residential garden settings, could create transport and safety impact for pedestrians as a result of access via Rectory Lane and could have negative ecological impact.</t>
  </si>
  <si>
    <t>Site not progressed to Level 2 SFRA. Site discounted as the combination of outcomes of the Council's Land Availability Assessment and Sustainability Appraisal  indicate that the site is inappropriate for development as it would have a fundamental impact on the setting of listed buildings, conservation area, townscape, character of the area and residential garden settings, could create transport and safety impact for pedestrians as a result of access via Rectory Lane and could have negative ecological impact.</t>
  </si>
  <si>
    <t xml:space="preserve">Site discounted as the combination of outcomes of the Council's Land Availability Assessment and Sustainability Appraisal  indicate that the site is inappropriate for development due to the flood risk on the southern half of the site, while development could be placed on land within flood zone 1 this would not sit comfortably with the surrounding character and form of development and additionally, the point of access is heavily constrained by flood risk which makes the achievability of safe entrance and exit into and out of the site uncertain. </t>
  </si>
  <si>
    <t xml:space="preserve">Site not progressed to Level 2 SFRA. Site discounted as the combination of outcomes of the Council's Land Availability Assessment and Sustainability Appraisal  indicate that the site is inappropriate for development due to the flood risk on the southern half of the site, while development could be placed on land within flood zone 1 this would not sit comfortably with the surrounding character and form of development and additionally, the point of access is heavily constrained by flood risk which makes the achievability of safe entrance and exit into and out of the site uncertain. </t>
  </si>
  <si>
    <t>Site discounted as the combination of outcomes of the Council's Land Availability Assessment and Sustainability Appraisal  indicate that the site is inappropriate for development due to the majority of the site situated within 400m of a water recycling area. Residential uses are the most vulnerable to odours and no odour assessment has been submitted to justify this development and demonstrate that the impact could be adequately mitigated to ensure acceptable levels of amenity. Additionally, the combination of constraints (agricultural land class and flood risk) make the site unsuitable.</t>
  </si>
  <si>
    <t>Site not progressed to Level 2 SFRA. Site discounted as the combination of outcomes of the Council's Land Availability Assessment and Sustainability Appraisal  indicate that the site is inappropriate for development due to the majority of the site situated within 400m of a water recycling area. Residential uses are the most vulnerable to odours and no odour assessment has been submitted to justify this development and demonstrate that the impact could be adequately mitigated to ensure acceptable levels of amenity. Additionally, the combination of constraints (agricultural land class and flood risk) make the site unsuitable.</t>
  </si>
  <si>
    <t>Site discounted as the combination of outcomes of the Council's Land Availability Assessment and Sustainability Appraisal  indicate that the site is inappropriate for development as it would not reflect the character of Yelling and would be of a scale inappropriate to the village.</t>
  </si>
  <si>
    <t>Site not progressed to Level 2 SFRA. Site discounted as the combination of outcomes of the Council's Land Availability Assessment and Sustainability Appraisal  indicate that the site is inappropriate for development as it would not reflect the character of Yelling and would be of a scale inappropriate to the village.</t>
  </si>
  <si>
    <t>Site discounted as the combination of outcomes of the Council's Land Availability Assessment and Sustainability Appraisal  indicate that the site is inappropriate for development as it would fundamentally impact the landscape setting. The achievability of upgraded accesses sufficient for the proposed development could present a financial and physical constraint.</t>
  </si>
  <si>
    <t>Site not progressed to Level 2 SFRA. Site discounted as the combination of outcomes of the Council's Land Availability Assessment and Sustainability Appraisal  indicate that the site is inappropriate for development as it would fundamentally impact the landscape setting. The achievability of upgraded accesses sufficient for the proposed development could present a financial and physical constraint.</t>
  </si>
  <si>
    <t xml:space="preserve">Site discounted as the combination of outcomes of the Council's Land Availability Assessment and Sustainability Appraisal  indicate that the site is inappropriate for development as 99% of site is within flood zone 3b and therefore presents risk of fluvial and surface water flooding. </t>
  </si>
  <si>
    <t xml:space="preserve">Site not progressed to Level 2 SFRA. Site discounted as the combination of outcomes of the Council's Land Availability Assessment and Sustainability Appraisal  indicate that the site is inappropriate for development as 99% of site is within flood zone 3b and therefore presents risk of fluvial and surface water flooding. </t>
  </si>
  <si>
    <t>Site discounted as the combination of outcomes of the Council's Land Availability Assessment and Sustainability Appraisal  indicate that the site is inappropriate for development as the site falls within 250m of a mineral development area and the eastern edge of the site is within the mineral development area itself. No detailed assessment has been submitted alongside the call for sites submission to assess the impact of residential development on the MDA.</t>
  </si>
  <si>
    <t>Site not progressed to Level 2 SFRA. Site discounted as the combination of outcomes of the Council's Land Availability Assessment and Sustainability Appraisal  indicate that the site is inappropriate for development as the site falls within 250m of a mineral development area and the eastern edge of the site is within the mineral development area itself. No detailed assessment has been submitted alongside the call for sites submission to assess the impact of residential development on the MDA.</t>
  </si>
  <si>
    <t>Site discounted as the combination of outcomes of the Council's Land Availability Assessment and Sustainability Appraisal  indicate that the site is inappropriate for development as the site falls within 250m of a mineral development area and the eastern edge of the site is within the mineral development area itself. No detailed assessment has been submitted alongside the call for sites submission to assess the impact of residential development on the MDA. Additionally, the southern half of the site is within 400m of a water recycling area. Residential uses are the most vulnerable to odours and no odour assessment has been submitted apart form a short statement in the supporting statement to justify this development and demonstrate that the impact could be adequately mitigated to ensure acceptable levels of residential amenity.</t>
  </si>
  <si>
    <t>Site not progressed to Level 2 SFRA. Site discounted as the combination of outcomes of the Council's Land Availability Assessment and Sustainability Appraisal  indicate that the site is inappropriate for development as the site falls within 250m of a mineral development area and the eastern edge of the site is within the mineral development area itself. No detailed assessment has been submitted alongside the call for sites submission to assess the impact of residential development on the MDA. Additionally, the southern half of the site is within 400m of a water recycling area. Residential uses are the most vulnerable to odours and no odour assessment has been submitted apart form a short statement in the supporting statement to justify this development and demonstrate that the impact could be adequately mitigated to ensure acceptable levels of residential amenity.</t>
  </si>
  <si>
    <t>Site discounted as the combination of outcomes of the Council's Land Availability Assessment and Sustainability Appraisal  indicate that the site is inappropriate for development due to the significant likely adverse impacts on the character of St Ives and the surrounding countryside. Integration with the existing place and community is also challenging. In addition, the sewage work poses significant challenges in terms of overcoming amenity impacts.</t>
  </si>
  <si>
    <t>Site not progressed to Level 2 SFRA. Site discounted as the combination of outcomes of the Council's Land Availability Assessment and Sustainability Appraisal  indicate that the site is inappropriate for development due to the significant likely adverse impacts on the character of St Ives and the surrounding countryside. Integration with the existing place and community is also challenging. In addition, the sewage work poses significant challenges in terms of overcoming amenity impacts.</t>
  </si>
  <si>
    <t>Site discounted as the combination of outcomes of the Council's Land Availability Assessment and Sustainability Appraisal  indicate that the site is inappropriate for development as it is deemed not appropriate for development due to the potential for significant adverse impact upon the local landscape and potential difficulties integrating the site with the existing place and community.</t>
  </si>
  <si>
    <t>Site not progressed to Level 2 SFRA. Site discounted as the combination of outcomes of the Council's Land Availability Assessment and Sustainability Appraisal  indicate that the site is inappropriate for development as it is deemed not appropriate for development due to the potential for significant adverse impact upon the local landscape and potential difficulties integrating the site with the existing place and community.</t>
  </si>
  <si>
    <t xml:space="preserve"> Site discounted as the combination of outcomes of the Council's Land Availability Assessment and Sustainability Appraisal  indicate that the site is inappropriate for development as to impact on nearby green infrastructure assets and highway constraints.</t>
  </si>
  <si>
    <t>Site not progressed to Level 2 SFRA. Site discounted as the combination of outcomes of the Council's Land Availability Assessment and Sustainability Appraisal  indicate that the site is inappropriate for development as to impact on nearby green infrastructure assets and highway constraints.</t>
  </si>
  <si>
    <t xml:space="preserve">Site discounted as the combination of outcomes of the Council's Land Availability Assessment and Sustainability Appraisal  indicate that the site is inappropriate for development due to its impact on the local area and inability to be integrated into the existing village of Hail Weston and an excessive scale which would overwhelm the village and even a substantially reduced proposal would still suffer integration challenges. </t>
  </si>
  <si>
    <t xml:space="preserve">Site not progressed to Level 2 SFRA. Site discounted as the combination of outcomes of the Council's Land Availability Assessment and Sustainability Appraisal  indicate that the site is inappropriate for development due to its impact on the local area and inability to be integrated into the existing village of Hail Weston and an excessive scale which would overwhelm the village and even a substantially reduced proposal would still suffer integration challenges. </t>
  </si>
  <si>
    <t>Site discounted as the combination of outcomes of the Council's Land Availability Assessment and Sustainability Appraisal  indicate that the site is inappropriate for development due to the potential serious adverse impacts on the landscape.</t>
  </si>
  <si>
    <t>Site not progressed to Level 2 SFRA. Site discounted as the combination of outcomes of the Council's Land Availability Assessment and Sustainability Appraisal  indicate that the site is inappropriate for development due to the potential serious adverse impacts on the landscape.</t>
  </si>
  <si>
    <t xml:space="preserve">Site discounted as the combination of outcomes of the Council's Land Availability Assessment and Sustainability Appraisal  indicate that the site is inappropriate for development due to the likely significant impact on heritage assets and on the landscape which would fundamentally impact the character by having an urbanising effect on Yaxley on its western side. </t>
  </si>
  <si>
    <t xml:space="preserve">Site not progressed to Level 2 SFRA. Site discounted as the combination of outcomes of the Council's Land Availability Assessment and Sustainability Appraisal  indicate that the site is inappropriate for development due to the likely significant impact on heritage assets and on the landscape which would fundamentally impact the character by having an urbanising effect on Yaxley on its western side. </t>
  </si>
  <si>
    <t>Site discounted as the combination of outcomes of the Council's Land Availability Assessment and Sustainability Appraisal  indicate that the site is inappropriate for development as it would adversely impact the character of the area and would not support sustainable placemaking principles.</t>
  </si>
  <si>
    <t>Site not progressed to Level 2 SFRA. Site discounted as the combination of outcomes of the Council's Land Availability Assessment and Sustainability Appraisal  indicate that the site is inappropriate for development as it would adversely impact the character of the area and would not support sustainable placemaking principles.</t>
  </si>
  <si>
    <t xml:space="preserve">Site discounted as the combination of outcomes of the Council's Land Availability Assessment and Sustainability Appraisal  indicate that the site is inappropriate for development due to significant constraints which if overcome could present  viability implications for the site rendering it undeliverable. The site presents significant challenges regarding noise, air and light pollution and vibrational impacts from the railway line, overhead electricity lines and land contamination. It may present safety issues regarding access and exit to the site from Station Lane especially and due to its proximity to a railway crossing and access via Asplin's name is a considerable constraint due to the narrow nature of the lane. The site also has significant flood risk and would need to demonstrate that fluvial and surface water flood risk could be mitigated. </t>
  </si>
  <si>
    <t xml:space="preserve">Site not progressed to Level 2 SFRA. Site discounted as the combination of outcomes of the Council's Land Availability Assessment and Sustainability Appraisal  indicate that the site is inappropriate for development due to significant constraints which if overcome could present  viability implications for the site rendering it undeliverable. The site presents significant challenges regarding noise, air and light pollution and vibrational impacts from the railway line, overhead electricity lines and land contamination. It may present safety issues regarding access and exit to the site from Station Lane especially and due to its proximity to a railway crossing and access via Asplin's name is a considerable constraint due to the narrow nature of the lane. The site also has significant flood risk and would need to demonstrate that fluvial and surface water flood risk could be mitigated. </t>
  </si>
  <si>
    <t>Site discounted as the combination of outcomes of the Council's Land Availability Assessment and Sustainability Appraisal  indicate that the site is inappropriate for development as the site is wholly within a waste management area which is specifically identified on the Cambridgeshire and Peterborough Minerals and Waste Local Plan as an operational/ committed site for the management of waste.</t>
  </si>
  <si>
    <t>Site not progressed to Level 2 SFRA. Site discounted as the combination of outcomes of the Council's Land Availability Assessment and Sustainability Appraisal  indicate that the site is inappropriate for development as the site is wholly within a waste management area which is specifically identified on the Cambridgeshire and Peterborough Minerals and Waste Local Plan as an operational/ committed site for the management of waste.</t>
  </si>
  <si>
    <t>Site discounted as the combination of outcomes of the Council's Land Availability Assessment and Sustainability Appraisal  indicate that the site is inappropriate for development due to the level of flood risk on site including groundwater flood risk and the substantial adverse impact on the character of the area and on the River Kym landscape and would not support sustainable placemaking and would disrupt the character and form of the area.</t>
  </si>
  <si>
    <t>Site not progressed to Level 2 SFRA. Site discounted as the combination of outcomes of the Council's Land Availability Assessment and Sustainability Appraisal  indicate that the site is inappropriate for development due to the level of flood risk on site including groundwater flood risk and the substantial adverse impact on the character of the area and on the River Kym landscape and would not support sustainable placemaking and would disrupt the character and form of the area.</t>
  </si>
  <si>
    <t xml:space="preserve">Site discounted as the combination of outcomes of the Council's Land Availability Assessment and Sustainability Appraisal  indicate that the site is inappropriate for development as it has unresolved issues relating to access to the site, which may be restricted due to flood risk and it has unresolved issues relating to the ownership of access. </t>
  </si>
  <si>
    <t xml:space="preserve">Site not progressed to Level 2 SFRA. Site discounted as the combination of outcomes of the Council's Land Availability Assessment and Sustainability Appraisal  indicate that the site is inappropriate for development as it has unresolved issues relating to access to the site, which may be restricted due to flood risk and it has unresolved issues relating to the ownership of access. </t>
  </si>
  <si>
    <t>Site discounted as the combination of outcomes of the Council's Land Availability Assessment and Sustainability Appraisal  indicate that the site is inappropriate for development due to its separation from Alconbury Weald it is currently unclear how the site could be master planned to become part of this community, without further completion of the Alconbury Weald development and/or compilation of potential intervening land to create a more comprehensive development, additional information would be required; The site forms part of a green break between Crossways Distribution Centre and Alconbury Weald/ Alconbury Enterprise Zone; The site has a greater relationship to the open countryside than the nearby uses; and the site proposal could also impact a significant concentration of ancient woodlands in terms of light and noise, with the potential to existing habitats and species, specifically Hermitage Wood which also contains a scheduled monument.</t>
  </si>
  <si>
    <t>Site not progressed to Level 2 SFRA. Site discounted as the combination of outcomes of the Council's Land Availability Assessment and Sustainability Appraisal  indicate that the site is inappropriate for development due to its separation from Alconbury Weald it is currently unclear how the site could be master planned to become part of this community, without further completion of the Alconbury Weald development and/or compilation of potential intervening land to create a more comprehensive development, additional information would be required; The site forms part of a green break between Crossways Distribution Centre and Alconbury Weald/ Alconbury Enterprise Zone; The site has a greater relationship to the open countryside than the nearby uses; and the site proposal could also impact a significant concentration of ancient woodlands in terms of light and noise, with the potential to existing habitats and species, specifically Hermitage Wood which also contains a scheduled monument.</t>
  </si>
  <si>
    <t>Site discounted as the combination of outcomes of the Council's Land Availability Assessment and Sustainability Appraisal  indicate that the site is inappropriate for development as the site cannot be integrated into the wider scheme upon which its delivery would depend without causing substantial landscape and biodiversity harm through removal of significant sections of Emmanuel Knoll Plantation.</t>
  </si>
  <si>
    <t>Site not progressed to Level 2 SFRA. Site discounted as the combination of outcomes of the Council's Land Availability Assessment and Sustainability Appraisal  indicate that the site is inappropriate for development as the site cannot be integrated into the wider scheme upon which its delivery would depend without causing substantial landscape and biodiversity harm through removal of significant sections of Emmanuel Knoll Plantation.</t>
  </si>
  <si>
    <t xml:space="preserve">Site discounted as the combination of outcomes of the Council's Land Availability Assessment and Sustainability Appraisal  indicate that the site is inappropriate for development as it would be disproportionate in size compared to the existing settlement increasing the size of the village by over a fifth and it would have significant transport impacts on the village and would have significant landscape impact. </t>
  </si>
  <si>
    <t xml:space="preserve">Site not progressed to Level 2 SFRA. Site discounted as the combination of outcomes of the Council's Land Availability Assessment and Sustainability Appraisal  indicate that the site is inappropriate for development as it would be disproportionate in size compared to the existing settlement increasing the size of the village by over a fifth and it would have significant transport impacts on the village and would have significant landscape impact. </t>
  </si>
  <si>
    <t xml:space="preserve">Site discounted as the combination of outcomes of the Council's Land Availability Assessment and Sustainability Appraisal  indicate that the site is inappropriate for development as it has significant constraints to development which prevent it from being effectively master planned to become part of the existing community. Access from the south would require removal of trees within a TPO area; Access proposed from Nobles Lane and Meridian Close are narrow roads running between residential properties. These have the potential to cause amenity impact on local residents due to the increase in traffic movements from a development of such a scale; Access from Meridian Close presents a current constraint with the potential for ransom strips; Two access points one from Merdian Close and the other from a permitted development site to the south are reliant on adjoining site cooperation. The site also has the potential to impact the conservation area and heritage assets and would require strategic landscaping and integration of public right of way. </t>
  </si>
  <si>
    <t xml:space="preserve">Site not progressed to Level 2 SFRA. Site discounted as the combination of outcomes of the Council's Land Availability Assessment and Sustainability Appraisal  indicate that the site is inappropriate for development as it has significant constraints to development which prevent it from being effectively master planned to become part of the existing community. Access from the south would require removal of trees within a TPO area; Access proposed from Nobles Lane and Meridian Close are narrow roads running between residential properties. These have the potential to cause amenity impact on local residents due to the increase in traffic movements from a development of such a scale; Access from Meridian Close presents a current constraint with the potential for ransom strips; Two access points one from Merdian Close and the other from a permitted development site to the south are reliant on adjoining site cooperation. The site also has the potential to impact the conservation area and heritage assets and would require strategic landscaping and integration of public right of way. </t>
  </si>
  <si>
    <t>Site discounted as the combination of outcomes of the Council's Land Availability Assessment and Sustainability Appraisal  indicate that the site is inappropriate for development due to the site being predominantly located within flood zone 3a, with a small portion of the northern edge of the site being in flood zone 2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</si>
  <si>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site being predominantly located within flood zone 3a, with a small portion of the northern edge of the site being in flood zone 2  and the proposed residential uses being classed as a more vulnerable use.</t>
  </si>
  <si>
    <t xml:space="preserve"> Site discounted as the combination of outcomes of the Council's Land Availability Assessment and Sustainability Appraisal  indicate that the site is inappropriate for development due to the site being wholly located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</si>
  <si>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site being wholly located within flood zone 3a and the proposed residential uses being classed as a more vulnerable use.</t>
  </si>
  <si>
    <t xml:space="preserve">Site discounted as the combination of outcomes of the Council's Land Availability Assessment and Sustainability Appraisal  indicate that the site is inappropriate for development due to the majority of the site being located within flood zone 3b and 3a and the proposed residential uses being classed as a more vulnerable use. </t>
  </si>
  <si>
    <t xml:space="preserve">Site not progressed to Level 2 SFRA. Site discounted as the combination of outcomes of the Council's Land Availability Assessment and Sustainability Appraisal  indicate that the site is inappropriate for development due to the majority of the site being located within flood zone 3b and 3a and the proposed residential uses being classed as a more vulnerable use. </t>
  </si>
  <si>
    <t xml:space="preserve">Site discounted as the combination of outcomes of the Council's Land Availability Assessment and Sustainability Appraisal  indicate that the site is inappropriate for development as to very poor opportunities to successfully integrate the site with the existing place and community. Development on the site would not support sustainable place making principles. </t>
  </si>
  <si>
    <t xml:space="preserve">Site not progressed to Level 2 SFRA. Site discounted as the combination of outcomes of the Council's Land Availability Assessment and Sustainability Appraisal  indicate that the site is inappropriate for development as to very poor opportunities to successfully integrate the site with the existing place and community. Development on the site would not support sustainable place making principles. </t>
  </si>
  <si>
    <t xml:space="preserve">Site discounted as the combination of outcomes of the Council's Land Availability Assessment and Sustainability Appraisal  indicate that the site is inappropriate for development as to the flood risk on the northern half of the site, while there is land within flood zone 1, this land is constrained by a Scheduled Monument designation and additionally, development is likely to adversely impact the landscape particularly to the open countryside to the north. </t>
  </si>
  <si>
    <t xml:space="preserve">Site not progressed to Level 2 SFRA. Site discounted as the combination of outcomes of the Council's Land Availability Assessment and Sustainability Appraisal  indicate that the site is inappropriate for development as to the flood risk on the northern half of the site, while there is land within flood zone 1, this land is constrained by a Scheduled Monument designation and additionally, development is likely to adversely impact the landscape particularly to the open countryside to the north. </t>
  </si>
  <si>
    <t xml:space="preserve">Site discounted as the combination of outcomes of the Council's Land Availability Assessment and Sustainability Appraisal  indicate that the site is inappropriate for development due to the potential adverse impacts on heritage assets including the setting of the village's conservation area. </t>
  </si>
  <si>
    <t xml:space="preserve">Site not progressed to Level 2 SFRA. Site discounted as the combination of outcomes of the Council's Land Availability Assessment and Sustainability Appraisal  indicate that the site is inappropriate for development due to the potential adverse impacts on heritage assets including the setting of the village's conservation area. </t>
  </si>
  <si>
    <t>Site discounted as the combination of outcomes of the Council's Land Availability Assessment and Sustainability Appraisal  indicate that the site is inappropriate for development  until the current allocation is completed due to its isolated location within the open countryside and low potential for integration into the village.</t>
  </si>
  <si>
    <t>Site not progressed to Level 2 SFRA. Site discounted as the combination of outcomes of the Council's Land Availability Assessment and Sustainability Appraisal  indicate that the site is inappropriate for development  until the current allocation is completed due to its isolated location within the open countryside and low potential for integration into the village.</t>
  </si>
  <si>
    <t xml:space="preserve">Site discounted as the combination of outcomes of the Council's Land Availability Assessment and Sustainability Appraisal  indicate that the site is inappropriate for development as it is currently unclear how the site could be master planned to become part of this community without further completion of the Alconbury Weald development, coordination of access arrangements which could present land ownership issues and/or compilation of potential intervening land to create a more comprehensive development, additional information would be required; The site has a greater relationship to the open countryside than the nearby uses; The site proposal could also impact a significant concentration of ancient woodlands in terms of light and noise and visual pollution with the potential to existing habitats and species, specifically Hermitage Wood which also contains a scheduled monument; The site is north and west of Alconbury Enterprise Zone which would require assessment as to the compatibility of these sites in terms of amenity; and current lack of access from the B1043 and Alconbury Weald means the site is isolated regarding means of access and could present viability issues.
</t>
  </si>
  <si>
    <t xml:space="preserve">Site not progressed to Level 2 SFRA. Site discounted as the combination of outcomes of the Council's Land Availability Assessment and Sustainability Appraisal  indicate that the site is inappropriate for development as it is currently unclear how the site could be master planned to become part of this community without further completion of the Alconbury Weald development, coordination of access arrangements which could present land ownership issues and/or compilation of potential intervening land to create a more comprehensive development, additional information would be required; The site has a greater relationship to the open countryside than the nearby uses; The site proposal could also impact a significant concentration of ancient woodlands in terms of light and noise and visual pollution with the potential to existing habitats and species, specifically Hermitage Wood which also contains a scheduled monument; The site is north and west of Alconbury Enterprise Zone which would require assessment as to the compatibility of these sites in terms of amenity; and current lack of access from the B1043 and Alconbury Weald means the site is isolated regarding means of access and could present viability issues.
</t>
  </si>
  <si>
    <t xml:space="preserve">Site discounted as the combination of outcomes of the Council's Land Availability Assessment and Sustainability Appraisal  indicate that the site is inappropriate for development as the site would not respect the form and character of Kimbolton and partially situated within flood zone 3b and therefore at risk of fluvial and surface water flooding. </t>
  </si>
  <si>
    <t xml:space="preserve">Site not progressed to Level 2 SFRA. Site discounted as the combination of outcomes of the Council's Land Availability Assessment and Sustainability Appraisal  indicate that the site is inappropriate for development as the site would not respect the form and character of Kimbolton and partially situated within flood zone 3b and therefore at risk of fluvial and surface water flooding. </t>
  </si>
  <si>
    <t xml:space="preserve">Site discounted as the combination of outcomes of the Council's Land Availability Assessment and Sustainability Appraisal  indicate that the site is inappropriate for development as it is unsuitable for development on its own. The necessary intervening land to integrate the site into Godmanchester is not in the site promoter's control and has integration challenges of its own. </t>
  </si>
  <si>
    <t>Site not progressed to Level 2 SFRA. Site discounted as the combination of outcomes of the Council's Land Availability Assessment and Sustainability Appraisal  indicate that the site is inappropriate for development as it is unsuitable for development on its own.</t>
  </si>
  <si>
    <t>Site discounted as the combination of outcomes of the Council's Land Availability Assessment and Sustainability Appraisal  indicate that the site is inappropriate for development as there is little opportunity to successfully integrate the site with the existing place and community considering its detachment from the built form and also the potential difficulty in accessing the site.</t>
  </si>
  <si>
    <t>Site not progressed to Level 2 SFRA. Site discounted as the combination of outcomes of the Council's Land Availability Assessment and Sustainability Appraisal  indicate that the site is inappropriate for development as there is little opportunity to successfully integrate the site with the existing place and community considering its detachment from the built form and also the potential difficulty in accessing the site.</t>
  </si>
  <si>
    <t xml:space="preserve">Site discounted as the combination of outcomes of the Council's Land Availability Assessment and Sustainability Appraisal  indicate that the site is inappropriate for development due to the sites proximity (within 400m) of a water recycling area. The proposed use as residential is the most vulnerable to odours and no odour assessment was submitted to demonstrate that the impact of odours could be adequately mitigated. </t>
  </si>
  <si>
    <t xml:space="preserve">Site not progressed to Level 2 SFRA. Site discounted as the combination of outcomes of the Council's Land Availability Assessment and Sustainability Appraisal  indicate that the site is inappropriate for development due to the sites proximity (within 400m) of a water recycling area. The proposed use as residential is the most vulnerable to odours and no odour assessment was submitted to demonstrate that the impact of odours could be adequately mitigated. </t>
  </si>
  <si>
    <t xml:space="preserve">Site discounted as the combination of outcomes of the Council's Land Availability Assessment and Sustainability Appraisal  indicate that the site is inappropriate for development as there is preference from national government to retain airfields and likely infrastructure and transport improvements required to serve the development would be  significant making the proposed development potentially unachievable. </t>
  </si>
  <si>
    <t xml:space="preserve">Site not progressed to Level 2 SFRA. Site discounted as the combination of outcomes of the Council's Land Availability Assessment and Sustainability Appraisal  indicate that the site is inappropriate for development as there is preference from national government to retain airfields and likely infrastructure and transport improvements required to serve the development would be  significant making the proposed development potentially unachievable. </t>
  </si>
  <si>
    <t>Site discounted as the combination of outcomes of the Council's Land Availability Assessment and Sustainability Appraisal  indicate that the site is inappropriate for development due to the constraints arising from the achievability of highway access given the retention of existing residential property and amenity impact on said property. Additionally the site would create an extension to the village with limited relationship to the main concentration of residential development within the village and therefore infrastructure and services.</t>
  </si>
  <si>
    <t>Site not progressed to Level 2 SFRA. Site discounted as the combination of outcomes of the Council's Land Availability Assessment and Sustainability Appraisal  indicate that the site is inappropriate for development due to the constraints arising from the achievability of highway access given the retention of existing residential property and amenity impact on said property. Additionally the site would create an extension to the village with limited relationship to the main concentration of residential development within the village and therefore infrastructure and services.</t>
  </si>
  <si>
    <t>Site discounted as the combination of outcomes of the Council's Land Availability Assessment and Sustainability Appraisal  indicate that the site is inappropriate for development as the site would not support sustainable place-making due to the likely need to access the site via car and its potential impacts on the wider landscape.</t>
  </si>
  <si>
    <t>Site not progressed to Level 2 SFRA. Site discounted as the combination of outcomes of the Council's Land Availability Assessment and Sustainability Appraisal  indicate that the site is inappropriate for development as the site would not support sustainable place-making due to the likely need to access the site via car and its potential impacts on the wider landscape.</t>
  </si>
  <si>
    <t xml:space="preserve">Site discounted as the combination of outcomes of the Council's Land Availability Assessment and Sustainability Appraisal  indicate that the site is inappropriate for development as it would fundamentally impact the landscape setting and gateway to a green infrastructure corridor. The achievability of upgraded accesses sufficient for the proposed development could present a financial and physical constraint as could mitigation of overhead electricity lines and ground contamination as a result of asbestos. </t>
  </si>
  <si>
    <t xml:space="preserve">Site not progressed to Level 2 SFRA. Site discounted as the combination of outcomes of the Council's Land Availability Assessment and Sustainability Appraisal  indicate that the site is inappropriate for development as it would fundamentally impact the landscape setting and gateway to a green infrastructure corridor. The achievability of upgraded accesses sufficient for the proposed development could present a financial and physical constraint as could mitigation of overhead electricity lines and ground contamination as a result of asbestos. </t>
  </si>
  <si>
    <t>Site discounted as the combination of outcomes of the Council's Land Availability Assessment and Sustainability Appraisal  indicate that the site is inappropriate for development due 53% of the site being situated in flood zone 2 and subject to risk of surface water flooding now and in the future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</si>
  <si>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53% of the site being situated in flood zone 2 and subject to risk of surface water flooding now and in the future and the proposed residential uses being classed as a more vulnerable use.</t>
  </si>
  <si>
    <t>Site discounted as the combination of outcomes of the Council's Land Availability Assessment and Sustainability Appraisal  indicate that the site is inappropriate for development due to the loss of leisure uses and development being located in the countryside. It also unclear at this stage what use the site submission is proposing and whether the tourist accommodation and leisure facilities are to remain. Contact has been made with the site promoter to address these but no response has been received to date, as such the site is categorised as being potentially unachievable arising from the levels of uncertainty in the proposals. Residential development may be appropriate on the eastern parcel. This has been assessed through a separate proposal - Grafham 2 - CfS:303 Continuing the leisure use on site is considered appropriate, however the loss of such facilities would be resisted. The site also requires further investigation regarding land ownership and control.</t>
  </si>
  <si>
    <t>Site not progressed to Level 2 SFRA. Site discounted as the combination of outcomes of the Council's Land Availability Assessment and Sustainability Appraisal  indicate that the site is inappropriate for development due to the loss of leisure uses and development being located in the countryside. It also unclear at this stage what use the site submission is proposing and whether the tourist accommodation and leisure facilities are to remain. Contact has been made with the site promoter to address these but no response has been received to date, as such the site is categorised as being potentially unachievable arising from the levels of uncertainty in the proposals. Residential development may be appropriate on the eastern parcel. This has been assessed through a separate proposal - Grafham 2 - CfS:303 Continuing the leisure use on site is considered appropriate, however the loss of such facilities would be resisted. The site also requires further investigation regarding land ownership and control.</t>
  </si>
  <si>
    <t>Site discounted as the combination of outcomes of the Council's Land Availability Assessment and Sustainability Appraisal  indicate that the site is inappropriate for development due to the site almost all being located within flood zone 3a and 3b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</si>
  <si>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site almost all being located within flood zone 3a and 3b and the proposed residential uses being classed as a more vulnerable use.</t>
  </si>
  <si>
    <t>Site discounted as the combination of outcomes of the Council's Land Availability Assessment and Sustainability Appraisal  indicate that the site is inappropriate for development due to the majority of the site being located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</si>
  <si>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majority of the site being located within flood zone 3a and the proposed residential uses being classed as a more vulnerable use.</t>
  </si>
  <si>
    <t>Site discounted as the combination of outcomes of the Council's Land Availability Assessment and Sustainability Appraisal  indicate that the site is inappropriate for development as it forms part of a wider development in the neighbouring district in which the planning inspector has expressed concerns of soundness incapable of being resolved by identifiable main modifications.</t>
  </si>
  <si>
    <t>Site not progressed to Level 2 SFRA. Site discounted as the combination of outcomes of the Council's Land Availability Assessment and Sustainability Appraisal  indicate that the site is inappropriate for development as it forms part of a wider development in the neighbouring district in which the planning inspector has expressed concerns of soundness incapable of being resolved by identifiable main modifications.</t>
  </si>
  <si>
    <t xml:space="preserve">Site discounted as the combination of outcomes of the Council's Land Availability Assessment and Sustainability Appraisal  indicate that the site is inappropriate for development as it would not reinforce the character of the area and would result in significant landscape impact. </t>
  </si>
  <si>
    <t xml:space="preserve">Site not progressed to Level 2 SFRA. Site discounted as the combination of outcomes of the Council's Land Availability Assessment and Sustainability Appraisal  indicate that the site is inappropriate for development as it would not reinforce the character of the area and would result in significant landscape impact. </t>
  </si>
  <si>
    <t>Site discounted as the combination of outcomes of the Council's Land Availability Assessment and Sustainability Appraisal  indicate that the site is inappropriate for development as it would not reinforce the character of the area and would result in significant landscape impact. Additionally, to mitigate surface waterflood risk development would likely be placed in a way uncharacteristic of the area making integration and reflecting the character of the area further challenging.</t>
  </si>
  <si>
    <t>Site not progressed to Level 2 SFRA. Site discounted as the combination of outcomes of the Council's Land Availability Assessment and Sustainability Appraisal  indicate that the site is inappropriate for development as it would not reinforce the character of the area and would result in significant landscape impact. Additionally, to mitigate surface waterflood risk development would likely be placed in a way uncharacteristic of the area making integration and reflecting the character of the area further challenging.</t>
  </si>
  <si>
    <t>Site discounted as the combination of outcomes of the Council's Land Availability Assessment and Sustainability Appraisal  indicate that the site is inappropriate for development due to its physical constraints arising from fluvial flood risk, heritage and landscape considerations which reduce the developable area of this site and would result in development that would not reinforce the character of the area.</t>
  </si>
  <si>
    <t>Site not progressed to Level 2 SFRA. Site discounted as the combination of outcomes of the Council's Land Availability Assessment and Sustainability Appraisal  indicate that the site is inappropriate for development due to its physical constraints arising from fluvial flood risk, heritage and landscape considerations which reduce the developable area of this site and would result in development that would not reinforce the character of the area.</t>
  </si>
  <si>
    <t>Site discounted as the combination of outcomes of the Council's Land Availability Assessment and Sustainability Appraisal  indicate that the site is inappropriate for development as the site is wholly classified as grade 1 agricultural land. Grade 1 is the highest quality agricultural land. Also the site is within 400m of a water recycling area and half of it is within 205m of a waste management area. Residential uses are the most vulnerable to odours and no odour assessment has been submitted to justify this development and demonstrate that the impact could be adequately mitigated to ensure acceptable levels of amenity.</t>
  </si>
  <si>
    <t>Site not progressed to Level 2 SFRA. Site discounted as the combination of outcomes of the Council's Land Availability Assessment and Sustainability Appraisal  indicate that the site is inappropriate for development as the site is wholly classified as grade 1 agricultural land. Grade 1 is the highest quality agricultural land. Also the site is within 400m of a water recycling area and half of it is within 205m of a waste management area. Residential uses are the most vulnerable to odours and no odour assessment has been submitted to justify this development and demonstrate that the impact could be adequately mitigated to ensure acceptable levels of amenity.</t>
  </si>
  <si>
    <t>Site discounted as the combination of outcomes of the Council's Land Availability Assessment and Sustainability Appraisal  indicate that the site is inappropriate for development due to flood risk. The current use as a football ground should be retained unless well-located, equal or biter quality provision is provided.</t>
  </si>
  <si>
    <t>Site not progressed to Level 2 SFRA. Site discounted as the combination of outcomes of the Council's Land Availability Assessment and Sustainability Appraisal  indicate that the site is inappropriate for development due to flood risk. The current use as a football ground should be retained unless well-located, equal or better quality provision is provided.</t>
  </si>
  <si>
    <t>Site discounted as the combination of outcomes of the Council's Land Availability Assessment and Sustainability Appraisal  indicate that the site is inappropriate for development as it has little relationship to the existing place and community and contributes to the approach to the village, it would be susceptible to substantial noise light, vibrational and air pollution, some of which may be from an elevated level above the site, it is impacted by an oil pipeline buffer zone which could impact development and has safety concerns for access and exit to and from the site.</t>
  </si>
  <si>
    <t>Site not progressed to Level 2 SFRA. Site discounted as the combination of outcomes of the Council's Land Availability Assessment and Sustainability Appraisal  indicate that the site is inappropriate for development as it has little relationship to the existing place and community and contributes to the approach to the village, it would be susceptible to substantial noise light, vibrational and air pollution, some of which may be from an elevated level above the site, it is impacted by an oil pipeline buffer zone which could impact development and has safety concerns for access and exit to and from the site.</t>
  </si>
  <si>
    <t>Site discounted as the combination of outcomes of the Council's Land Availability Assessment and Sustainability Appraisal  indicate that the site is inappropriate for development due to the site almost all being situated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</si>
  <si>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site almost all being situated within flood zone 3a and the proposed residential uses being classed as a more vulnerable use.</t>
  </si>
  <si>
    <t>Site discounted as the combination of outcomes of the Council's Land Availability Assessment and Sustainability Appraisal  indicate that the site is inappropriate for development as the site is wholly located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</si>
  <si>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as the site is wholly located within flood zone 3a and the proposed residential uses being classed as a more vulnerable use.</t>
  </si>
  <si>
    <t>Site not progressed to Level 2 SFRA. Site discounted as the combination of outcomes of the Council's Land Availability Assessment and Sustainability Appraisal  indicate that the site is inappropriate for development due to the likely significant amount of infrastructure and transport improvements required to serve the development making the proposed development potentially unachievable. Additionally, there are very limited details form the site promoter to scope the potential for the site in depth at this time.</t>
  </si>
  <si>
    <t>Site discounted as the combination of outcomes of the Council's Land Availability Assessment and Sustainability Appraisal  indicate that the site is inappropriate for development due to its potential impact on losing valuable landscape characteristics and risk from surface water flooding.</t>
  </si>
  <si>
    <t>Site not progressed to Level 2 SFRA. Site discounted as the combination of outcomes of the Council's Land Availability Assessment and Sustainability Appraisal  indicate that the site is inappropriate for development due to its potential impact on losing valuable landscape characteristics and risk from surface water flooding.</t>
  </si>
  <si>
    <t xml:space="preserve">Site discounted as the combination of outcomes of the Council's Land Availability Assessment and Sustainability Appraisal  indicate that the site is inappropriate for development as the site would not be suitable for development due to limited relationship with the main settlement of Warboys. It is not sustainably located, is highly prominent in the countryside and would be difficult to integrate the site with the existing place and community. </t>
  </si>
  <si>
    <t xml:space="preserve">Site not progressed to Level 2 SFRA. Site discounted as the combination of outcomes of the Council's Land Availability Assessment and Sustainability Appraisal  indicate that the site is inappropriate for development as the site would not be suitable for development due to limited relationship with the main settlement of Warboys. It is not sustainably located, is highly prominent in the countryside and would be difficult to integrate the site with the existing place and community. </t>
  </si>
  <si>
    <t>Site not progressed to Level 2 SFRA. Site discounted as the combination of outcomes of the Council's Land Availability Assessment and Sustainability Appraisal  indicate that the site is inappropriate for development as the sites designation as a protected settlement break in The Stukeleys Neighbourhood Plan means that the site is not suitable or achievable and as such is undeliverable and undevelopable.</t>
  </si>
  <si>
    <t xml:space="preserve">Site discounted as the combination of outcomes of the Council's Land Availability Assessment and Sustainability Appraisal  indicate that the site is inappropriate for development due to the challenges in successfully integrating it with the existing place and community. </t>
  </si>
  <si>
    <t xml:space="preserve">Site not progressed to Level 2 SFRA. Site discounted as the combination of outcomes of the Council's Land Availability Assessment and Sustainability Appraisal  indicate that the site is inappropriate for development due to the challenges in successfully integrating it with the existing place and community. </t>
  </si>
  <si>
    <t>Site discounted as the combination of outcomes of the Council's Land Availability Assessment and Sustainability Appraisal  indicate that the site is inappropriate for development as the cumulative constraints relating to landscape, trees, flood risk, public rights of way and telegraph poles. The scale of the site is fundamentally unacceptable due to the urbanising impact it would have on the landscape. Also, access is very constrained from Haddon Road and connection onto the A1(M) to serve a logistics development with largescale vehicles is currently inadequate without substantial upgrades.</t>
  </si>
  <si>
    <t>Site not progressed to Level 2 SFRA. Site discounted as the combination of outcomes of the Council's Land Availability Assessment and Sustainability Appraisal  indicate that the site is inappropriate for development as the cumulative constraints relating to landscape, trees, flood risk, public rights of way and telegraph poles. The scale of the site is fundamentally unacceptable due to the urbanising impact it would have on the landscape. Also, access is very constrained from Haddon Road and connection onto the A1(M) to serve a logistics development with largescale vehicles is currently inadequate without substantial upgrades.</t>
  </si>
  <si>
    <t>Site discounted as the combination of outcomes of the Council's Land Availability Assessment and Sustainability Appraisal  indicate that the site is inappropriate for development due to its potential harm to the character of the village and landscape.</t>
  </si>
  <si>
    <t>Site not progressed to Level 2 SFRA. Site discounted as the combination of outcomes of the Council's Land Availability Assessment and Sustainability Appraisal  indicate that the site is inappropriate for development due to its potential harm to the character of the village and landscape.</t>
  </si>
  <si>
    <t xml:space="preserve">Site discounted as the combination of outcomes of the Council's Land Availability Assessment and Sustainability Appraisal  indicate that the site is inappropriate for development due to its detachment form Alconbury Weston. Even if the adjoining site were development, there would still be limited physical connection to the village to ensure effective integration. </t>
  </si>
  <si>
    <t xml:space="preserve">Site not progressed to Level 2 SFRA. Site discounted as the combination of outcomes of the Council's Land Availability Assessment and Sustainability Appraisal  indicate that the site is inappropriate for development due to its detachment form Alconbury Weston. Even if the adjoining site were development, there would still be limited physical connection to the village to ensure effective integration. </t>
  </si>
  <si>
    <t>Site discounted as the combination of outcomes of the Council's Land Availability Assessment and Sustainability Appraisal  indicate that the site is inappropriate for development due to the separation of the site from Great Gransden and close relationship with the countryside and the compatibility with adjoining industrial site to the south east depends on an unimplemented permission for self build/ custom build homes.</t>
  </si>
  <si>
    <t>Site not progressed to Level 2 SFRA. Site discounted as the combination of outcomes of the Council's Land Availability Assessment and Sustainability Appraisal  indicate that the site is inappropriate for development due to the separation of the site from Great Gransden and close relationship with the countryside and the compatibility with adjoining industrial site to the south east depends on an unimplemented permission for self build/ custom build homes.</t>
  </si>
  <si>
    <t>Site discounted as the combination of outcomes of the Council's Land Availability Assessment and Sustainability Appraisal  indicate that the site is inappropriate for development as the site relates more to the countryside than Great Stukeley and it cannot be effectively master planned to integrate with the existing settlement, impacting the character of the village and landscape impact and could increase harm to a nearby scheduled monument and SSSI.</t>
  </si>
  <si>
    <t>Site not progressed to Level 2 SFRA. Site discounted as the combination of outcomes of the Council's Land Availability Assessment and Sustainability Appraisal  indicate that the site is inappropriate for development as the site relates more to the countryside than Great Stukeley and it cannot be effectively master planned to integrate with the existing settlement, impacting the character of the village and landscape impact and could increase harm to a nearby scheduled monument and SSSI.</t>
  </si>
  <si>
    <t xml:space="preserve">Site discounted as the combination of outcomes of the Council's Land Availability Assessment and Sustainability Appraisal  indicate that the site is inappropriate for development as the site is mostly classified as grade 1 agricultural land. Grade 1 is the highest quality agricultural land. </t>
  </si>
  <si>
    <t xml:space="preserve">Site not progressed to Level 2 SFRA. Site discounted as the combination of outcomes of the Council's Land Availability Assessment and Sustainability Appraisal  indicate that the site is inappropriate for development as the site is mostly classified as grade 1 agricultural land. Grade 1 is the highest quality agricultural land. </t>
  </si>
  <si>
    <t>Site discounted as the combination of outcomes of the Council's Land Availability Assessment and Sustainability Appraisal  indicate that the site is inappropriate for development due to it being located in the countryside beyond walking distance from key services and facilities and would therefore fail to achieve sustainable development and it is located on high quality agricultural land.</t>
  </si>
  <si>
    <t>Site not progressed to Level 2 SFRA. Site discounted as the combination of outcomes of the Council's Land Availability Assessment and Sustainability Appraisal  indicate that the site is inappropriate for development due to it being located in the countryside beyond walking distance from key services and facilities and would therefore fail to achieve sustainable development and it is located on high quality agricultural land</t>
  </si>
  <si>
    <t>Site discounted as the combination of outcomes of the Council's Land Availability Assessment and Sustainability Appraisal  indicate that the site is inappropriate for development due to high flood risk, the urbanising impact on the Great Ouse Valley and risk of coalescence between settlements.</t>
  </si>
  <si>
    <t>Site not progressed to Level 2 SFRA. Site discounted as the combination of outcomes of the Council's Land Availability Assessment and Sustainability Appraisal  indicate that the site is inappropriate for development due to high flood risk, the urbanising impact on the Great Ouse Valley and risk of coalescence between settlements.</t>
  </si>
  <si>
    <t xml:space="preserve">Site not progressed to Level 2 SFRA. Site discounted as the combination of outcomes of the Council's Land Availability Assessment and Sustainability Appraisal  indicate that the site is inappropriate for development as the site falls within 250m of a waste management area. No detailed assessment has been submitted alongside the call for sites submission to assess the impact of development on the MWA or on the amenity impact of locating development in such close proximity to it. </t>
  </si>
  <si>
    <t>Site discounted as the combination of outcomes of the Council's Land Availability Assessment and Sustainability Appraisal  indicate that the site is inappropriate for development on its own. The necessary intervening land to integrate the site into Godmanchester is not all in the site promoter's control and has integration challenges of its own. The potential urban extension land comprises four other parcels of land only two of which adjoin with the southeasternmost one (CfS 370 ) again being dependent upon delivery of intervening land necessitating six sites in total collectively posing significant design and achievability challenges.</t>
  </si>
  <si>
    <t>Site not progressed to Level 2 SFRA. Site discounted as the combination of outcomes of the Council's Land Availability Assessment and Sustainability Appraisal  indicate that the site is inappropriate for development on its own. The necessary intervening land to integrate the site into Godmanchester is not all in the site promoter's control and has integration challenges of its own. The potential urban extension land comprises four other parcels of land only two of which adjoin with the southeasternmost one (CfS 370 ) again being dependent upon delivery of intervening land necessitating six sites in total collectively posing significant design and achievability challenges.</t>
  </si>
  <si>
    <t xml:space="preserve">Site discounted as the combination of outcomes of the Council's Land Availability Assessment and Sustainability Appraisal  indicate that the site is inappropriate for development due to high and medium flood risk present on the majority of the site due to its position across flood zones 2, 3a and 3b, proposed for a ‘more vulnerable’ use.  </t>
  </si>
  <si>
    <t xml:space="preserve">Site not progressed to Level 2 SFRA. Site discounted as the combination of outcomes of the Council's Land Availability Assessment and Sustainability Appraisal  indicate that the site is inappropriate for development due to high and medium flood risk present on the majority of the site due to its position across flood zones 2, 3a and 3b, proposed for a ‘more vulnerable’ use.  </t>
  </si>
  <si>
    <t>Site discounted as the combination of outcomes of the Council's Land Availability Assessment and Sustainability Appraisal  indicate that the site is inappropriate for development due to the site being highly prominent in the countryside and potential for significant landscape impact and would result in the loss of high quality agricultural land.</t>
  </si>
  <si>
    <t>Site not progressed to Level 2 SFRA. Site discounted as the combination of outcomes of the Council's Land Availability Assessment and Sustainability Appraisal  indicate that the site is inappropriate for development due to the site being highly prominent in the countryside and potential for significant landscape impact and would result in the loss of high quality agricultural land.</t>
  </si>
  <si>
    <t>Site discounted as the combination of outcomes of the Council's Land Availability Assessment and Sustainability Appraisal  indicate that the site is inappropriate for development due to the significant access constraint along London Lane. Additionally, the scale of the potential development would severely impact the existing character of Great Paxton.</t>
  </si>
  <si>
    <t>Site not progressed to Level 2 SFRA. Site discounted as the combination of outcomes of the Council's Land Availability Assessment and Sustainability Appraisal  indicate that the site is inappropriate for development due to the significant access constraint along London Lane. Additionally, the scale of the potential development would severely impact the existing character of Great Paxton.</t>
  </si>
  <si>
    <t>Site discounted as the combination of outcomes of the Council's Land Availability Assessment and Sustainability Appraisal  indicate that the site is inappropriate for development due to the fundamental urbanising impact on the landscape and on Great Paxton as well as the challenges in highways capacity and infrastructure provision that would be required to deliver this scale of growth.</t>
  </si>
  <si>
    <t>Site not progressed to Level 2 SFRA. Site discounted as the combination of outcomes of the Council's Land Availability Assessment and Sustainability Appraisal  indicate that the site is inappropriate for development due to the fundamental urbanising impact on the landscape and on Great Paxton as well as the challenges in highways capacity and infrastructure provision that would be required to deliver this scale of growth.</t>
  </si>
  <si>
    <t>Site discounted as the combination of outcomes of the Council's Land Availability Assessment and Sustainability Appraisal  indicate that the site is inappropriate for development  as it relates more to the countryside. In depth development would be out of character, linear development along Thrapston Road may be achievable however this would result in the potential site area being reduced to 0.13ha and as such falling below the minimum site size threshold for allocation.</t>
  </si>
  <si>
    <t>Site not progressed to Level 2 SFRA. Site discounted as the combination of outcomes of the Council's Land Availability Assessment and Sustainability Appraisal  indicate that the site is inappropriate for development  as it relates more to the countryside. In depth development would be out of character, linear development along Thrapston Road may be achievable however this would result in the potential site area being reduced to 0.13ha and as such falling below the minimum site size threshold for allocation.</t>
  </si>
  <si>
    <t xml:space="preserve">Site discounted as the combination of outcomes of the Council's Land Availability Assessment and Sustainability Appraisal  indicate that the site is inappropriate for development due to high flood risk on the majority of the site as predominantly situated in flood zone 3b. The site is also below the minimum threshold required for detailed assessment as set out in the Land Availability Methodology October 2023 of either a site over 0.24 ha or large enough for at least 5 homes therefore not progressed to SA stage. </t>
  </si>
  <si>
    <t xml:space="preserve">Site not progressed to Level 2 SFRA. Site discounted as the combination of outcomes of the Council's Land Availability Assessment and Sustainability Appraisal  indicate that the site is inappropriate for development due to high flood risk on the majority of the site as predominantly situated in flood zone 3b. The site is also below the minimum threshold required for detailed assessment as set out in the Land Availability Methodology October 2023 of either a site over 0.24 ha or large enough for at least 5 homes therefore not progressed to SA stage. </t>
  </si>
  <si>
    <t>Site discounted as the combination of outcomes of the Council's Land Availability Assessment and Sustainability Appraisal  indicate that the site is inappropriate for development due to the potential adverse impact on the landscape and village character of Holme.</t>
  </si>
  <si>
    <t>Site not progressed to Level 2 SFRA. Site discounted as the combination of outcomes of the Council's Land Availability Assessment and Sustainability Appraisal  indicate that the site is inappropriate for development due to the potential adverse impact on the landscape and village character of Holme.</t>
  </si>
  <si>
    <t xml:space="preserve">Site discounted as the combination of outcomes of the Council's Land Availability Assessment and Sustainability Appraisal  indicate that the site is inappropriate for development  due to the likely significant impact on heritage assets and on the landscape which would fundamentally impact the character by having an urbanising effect on Yaxley on its south western side. In addition,  vehicular access to the site is a key constraint with the existing trackway requiring significant work and scoping to access it suitability to accommodate any development. </t>
  </si>
  <si>
    <t xml:space="preserve">Site not progressed to Level 2 SFRA. Site discounted as the combination of outcomes of the Council's Land Availability Assessment and Sustainability Appraisal  indicate that the site is inappropriate for development  due to the likely significant impact on heritage assets and on the landscape which would fundamentally impact the character by having an urbanising effect on Yaxley on its south western side. In addition,  vehicular access to the site is a key constraint with the existing trackway requiring significant work and scoping to access it suitability to accommodate any development. </t>
  </si>
  <si>
    <t>Site discounted as the combination of outcomes of the Council's Land Availability Assessment and Sustainability Appraisal  indicate that the site is inappropriate for development as whilst the demolition of the existing poultry units could enhance the 'gateway' to the village, this does not justify new buildings in such a detached location. This is especially so of uses relating to residential and care home development which would benefit from being sustainably located near to accessible services and facilities. Proposals for commercial leisure uses could present issues relating to active travel/pedestrian safety through increased vehicle movements along what is a narrow road. Will not support sustainable lifestyles as it is remote from key day to day services, employment and cannot be accessed via sustainable modes of transport As a result of the above it is considered that the site could not be effectively master planned to become part of the existing community.</t>
  </si>
  <si>
    <t>Site not progressed to Level 2 SFRA. Site discounted as the combination of outcomes of the Council's Land Availability Assessment and Sustainability Appraisal  indicate that the site is inappropriate for development as whilst the demolition of the existing poultry units could enhance the 'gateway' to the village, this does not justify new buildings in such a detached location. This is especially so of uses relating to residential and care home development which would benefit from being sustainably located near to accessible services and facilities. Proposals for commercial leisure uses could present issues relating to active travel/pedestrian safety through increased vehicle movements along what is a narrow road. Will not support sustainable lifestyles as it is remote from key day to day services, employment and cannot be accessed via sustainable modes of transport As a result of the above it is considered that the site could not be effectively master planned to become part of the existing community.</t>
  </si>
  <si>
    <t>Site discounted as the combination of outcomes of the Council's Land Availability Assessment and Sustainability Appraisal  indicate that the site is inappropriate for development due to the substantial risk of flood risk now and in the future accounting for climate change. Development would also likely harm the character and rural nature of this part of the settlement as well as adversely impact heritage assets.</t>
  </si>
  <si>
    <t>Site not progressed to Level 2 SFRA. Site discounted as the combination of outcomes of the Council's Land Availability Assessment and Sustainability Appraisal  indicate that the site is inappropriate for development due to the substantial risk of flood risk now and in the future accounting for climate change. Development would also likely harm the character and rural nature of this part of the settlement as well as adversely impact heritage assets.</t>
  </si>
  <si>
    <t xml:space="preserve">Site discounted as it has been confirmed that the site has secured planning permission for the Erection of a Solar Photovoltaic Farm through application 23/01507/FUL which was approved on 31 January 2025 and therefore does not require allocation. </t>
  </si>
  <si>
    <t xml:space="preserve">Site not progressed to Level 2 SFRA. Site discounted as it has been confirmed that the site has secured planning permission for the Erection of a Solar Photovoltaic Farm through application 23/01507/FUL which was approved on 31 January 2025 and therefore does not require allocation. </t>
  </si>
  <si>
    <t xml:space="preserve">Site discounted as the combination of outcomes of the Council's Land Availability Assessment and Sustainability Appraisal note that it is significantly constrained by fluvial flooding with the majority of the site within  flood zone 2 and 3a. The site was also put forward by a third party for proposed open space uses which the Council considered would be appropriate, however as this use was not put forward by the landowner, this proposed use is considered unachievable. The third party also proposed cemetery or  parking uses the former of which is incompatible with the level of flood risk on the site and the latter was not put forward by the landowner rendering this proposed use is considered unachievable. 
 </t>
  </si>
  <si>
    <t xml:space="preserve">Site not progressed to Level 2 SFRA. Site discounted as the combination of outcomes of the Council's Land Availability Assessment and Sustainability Appraisal note that it is significantly constrained by fluvial flooding with the majority of the site within  flood zone 2 and 3a. The site was also put forward by a third party for proposed open space uses which the Council considered would be appropriate, however as this use was not put forward by the landowner, this proposed use is considered unachievable. The third party also proposed cemetery or  parking uses the former of which is incompatible with the level of flood risk on the site and the latter was not put forward by the landowner rendering this proposed use is considered unachievable. 
 </t>
  </si>
  <si>
    <t>Site discounted as the combination of outcomes of the Council's Land Availability Assessment and Sustainability Appraisal note that it is significantly constrained by fluvial flooding with the majority of the site within  flood zone 2 and 3a. The site was also put forward by a third party for proposed open space uses which the Council considered would be appropriate, however as this use was not put forward by the landowner, this proposed use is considered unachievable. The third party also proposed cemetery or  parking uses the former of which is incompatible with the level of flood risk on the site and the latter was not put forward by the landowner rendering this proposed use is considered unachievable. originally found that the site may be approporatae for development, but did raise concerns regarding point of access and road network capacity. Comments from Cambridgeshire Highways flagged the site as inappropriate for development due to no connection to the public highway, Haddon Way. They also noted that Haddon Way is insufficient in width meaning that improvements may not be achievable to facilitate access. They also raised concerns regarding the possibility for junction capacity issues. The site is therefore now considered inappropriate for development.</t>
  </si>
  <si>
    <t xml:space="preserve">Site discounted as it has been confirmed that the site has secured planning permission planning permission on the western parcel of the site (21/02111/OUT) for 11 dwellings and associated works (all matters reserved), approved in December 2022. </t>
  </si>
  <si>
    <t>Site not progressed to Level 2 SFRA. Site discounted as the combination of outcomes of the Council's Land Availability Assessment and Sustainability Appraisal  indicate that the site is inappropriate for development as successful integration with the existing place and community is challenging and development would adversely impact the character of the County Wildlife Site. In response to the Autumn 2024 consultation, the site promoter made representations referencing a series of supporting documents that were submitted in support of the planning application 24/02275/FUL. This was submitted in December 2024 for the development of Use Class C2 Residential Accommodation with Care comprising of apartments for people aged 65 and over, communal facilities, associated landscaping, car parking, services and access from Meadow Lane. It was refused in April 2025 based on a number of reasons including its lack of accessibility to services and facilities, its urbanising impact, insufficient information to assess the impact on residents from nearby recreational activities and noise levels, and its impact on the Great Ouse Valley Priority Area and potential to support habitats. As such the site is still considered to be inappropriate for development.</t>
  </si>
  <si>
    <t>Site discounted as the combination of outcomes of the Council's Land Availability Assessment and Sustainability Appraisal  indicate that the site is inappropriate for development as successful integration with the existing place and community is challenging and development would adversely impact the character of the County Wildlife Site. In response to the Autumn 2024 consultation, the site promoter made representations referencing a series of supporting documents that were submitted in support of the planning application 24/02275/FUL. This was submitted in December 2024 for the development of Use Class C2 Residential Accommodation with Care comprising of apartments for people aged 65 and over, communal facilities, associated landscaping, car parking, services and access from Meadow Lane. It was refused in April 2025 based on a number of reasons including its lack of accessibility to services and facilities, its urbanising impact, insufficient information to assess the impact on residents from nearby recreational activities and noise levels, and its impact on the Great Ouse Valley Priority Area and potential to support habitats. As such the site is still considered to be inappropriate for development.</t>
  </si>
  <si>
    <t>The site was potentially appropriate for development through the in-combination outcomes of the Council's Land Availability Assessment and Sustainability Appraisal. In response to the Autumn 2024 consultation, the site promoter submitted additional documents and plans in support of their proposal.  As identified in the capacity calculation for the site, the capacity is indicative and subject to review based on further information on potential routes for East West Rail. Since the Council's Land Availability Assessment was undertaken, the site is now not considered suitable for development in the short to medium term as the East West Rail safeguarded route runs through the site currently limiting development. Availability of land for development is therefore unknown.</t>
  </si>
  <si>
    <t>Site not progressed to Level 2 SFRA.  The site was potentially appropriate for development through the in-combination outcomes of the Council's Land Availability Assessment and Sustainability Appraisal. In response to the Autumn 2024 consultation, the site promoter submitted additional documents and plans in support of their proposal.  As identified in the capacity calculation for the site, the capacity is indicative and subject to review based on further information on potential routes for East West Rail. Since the Council's Land Availability Assessment was undertaken, the site is now not considered suitable for development in the short to medium term as the East West Rail safeguarded route runs through the site currently limiting development. Availability of land for development is therefore unknown.</t>
  </si>
  <si>
    <t>The site was potentially appropriate for development through the in-combination outcomes of the Council's Land Availability Assessment and Sustainability Appraisal. Since the Land Availability Assessment was undertaken, the site is now not considered suitable for development in the short to medium term as the East West Rail safeguarded route runs through the site currently limiting development. Availability of land for development is therefore unknown.</t>
  </si>
  <si>
    <t>Site not progressed to Level 2 SFRA. The site was potentially appropriate for development through the in-combination outcomes of the Council's Land Availability Assessment and Sustainability Appraisal. Since the Land Availability Assessment was undertaken, the site is now not considered suitable for development in the short to medium term as the East West Rail safeguarded route runs through the site currently limiting development. Availability of land for development is therefore unknown.</t>
  </si>
  <si>
    <t xml:space="preserve">Site discounted as the combination of outcomes of the Council's Land Availability Assessment and Sustainability Appraisal indicate that the site is inappropriate for development as it is located such it would have a significant landscape impact, development would be highly exposed within the wider landscape due to the sloping nature of the site and would require flood mitigation. </t>
  </si>
  <si>
    <t>Site not progressed to Level 2 SFRA. Site discounted as the combination of outcomes of the Council's Land Availability Assessment and Sustainability Appraisal indicate that the site is inappropriate for development as it is located such it would have a significant landscape impact, development would be highly exposed within the wider landscape due to the sloping nature of the site and would require flood mitigation.</t>
  </si>
  <si>
    <t>Site discounted as the combination of outcomes of the Council's Land Availability Assessment and Sustainability Appraisal  indicate that the site is inappropriate for development due to the cumulative potential adverse impact on the character of the area including the rural approach into Alwalton and designated heritage assets.The site promoter resubmitted this site and additional land to the north in the Ongoing Call for Sites. As this site includes additional land, it was reassessed as Cfs 23-24298. Please see site assessment for CfS 23-24298.</t>
  </si>
  <si>
    <t>Site not progressed to Level 2 SFRA. Site discounted as the combination of outcomes of the Council's Land Availability Assessment and Sustainability Appraisal  indicate that the site is inappropriate for development due to the cumulative potential adverse impact on the character of the area including the rural approach into Alwalton and designated heritage assets. The site promoter resubmitted this site and additional land to the north in the Ongoing Call for Sites. As this site includes additional land, it was reassessed as CfS 23-24298. Please see site assessment for CfS 23-24298.</t>
  </si>
  <si>
    <t>Site discounted as the combination of outcomes of the Council's Land Availability Assessment and Sustainability Appraisal  indicate that the site is inappropriate for development as it would extend the village significantly into the countryside altering the landscape and character of the village and surrounding countryside. The site could fundamentally impact the history, character and identity of the settlement through the removal  of orchards. The site may also present contamination issues. The site will also require integration of autocentre and may cause safety issues in relation top access to and from the site due to the proposed scale of development and would require further assessment. The site promoter resubmitted the site to the Ongoing Call for Sites (see CfS23-24302), it was resubmitted with a Transport Technical Note (November 2024) to outline how access into and from the site will be achieved and the potential impact on the road network. The resubmission also reduced the capacity of the site to 100 supported by a Vision Document. This would enable more land for landscaping. There are still concerns regarding the site's impact on the character of Bluntisham and the impact on landscape and historic character including loss of valuable orchard land. Additionally, the site would result in further development extending away from the main built form of Bluntisham making access to services less sustainable and greater landscape and character impact. As such the site is still considered to be inappropriate for development.</t>
  </si>
  <si>
    <t xml:space="preserve">Site discounted as the combination of outcomes of the Council's Land Availability Assessment and Sustainability Appraisal  indicate that the site is inappropriate for development as it would be located within the open countryside not served by public transport. Future users would most likely use private vehicles therefore not supporting sustainable modes of transport and development is likely to be quite prominent on the local landscape. In addition the site promoter submitted several documents in support of this site. They state in their Vision document (November 2024) that this parcel and the three other parcels (CfS 222,224 and 225) should be considered as one scheme. The other documents submitted include a Market Report, support statement responding to the consultation, Access Appraisal (November 2024) and a Landscape and Visual Impact Assessment (November 2024). These additional reports are welcome and it is useful that the site promoter has now confirmed that the this site is to be brought forward alongside the other parcels as one scheme. The LVIA provides a baseline of landscape characteristics of the site an appraisal of the site to inform masterplanning. It considers the site not to be as prominent in the landscape as set out in the LAA. While landscaping could potentially overcome some concerns, the development will have an urbanising impact on the landscape and is still not well served but sustainable travel modes. There is still some minerals and waste constraints to overcome on this site which the Minerals and Waste Authority state could potentially be mitigated, however no further details have been provided by the site promoter on how this could be achieved. Two of the parcels within this scheme (CfS 222 and 224) are significantly constrained and require that compatibility between the proposed site and safeguarded site must be demonstrated at this stage rather than later at an application stage. Considering that it is now intended to bring this site forward with the other three parcels as one scheme, this raises potential issues in doing so as such the site assessment remains unchanged. </t>
  </si>
  <si>
    <t xml:space="preserve">Site not progressed to Level 2 SFRA. Site discounted as the combination of outcomes of the Council's Land Availability Assessment and Sustainability Appraisal  indicate that the site is inappropriate for development due to very poor opportunities to successfully integrate the site with the existing place and community. Development on the site would not support sustainable place making principles and would also need to reduced to remove the A141/B1514 slip road as this is not in the ownership of either landowners. Part of the site was resubmitted in the Ongoing Call for Sites (see CfS23-24317). This relate to the eastern parcel which adjoins 120 Thrapston Road to the south east of the A141 slip road from junction 22 and is also adjacent to the B1514. This reduces the site area to 0.87ha and it is being promoted solely for retail such as a small convenience store and commercial leisure uses (floorspace flexible and will be based on the commercial interest received). They also state that 'the landowner would welcome discussions with the Council on potential land uses, including residential.' Depending on the amount of retail floorspace is proposed, a sequential test may be required. The owners (the Jockey Club) state in their submission that they wish to develop the site so that it will support the delivery of racing development which will ensure the racecourse continues to be viable. The submission is also supported by a Site Access Appraisal (January 2025) which identifies that they consider up to 300 vehicles could access and exit the site per day if retail uses were pursued. In response to the consultation on sites in Autumn 2024, the Highways Authority stated there was insufficient access to the whole site. Its location to the roundabout and the slip road is a key constraint as is its impact on traffic in the local and wider area. As such the conclusions of the LAA remain unchanged and the site is still considered to be unsuitable for development. </t>
  </si>
  <si>
    <t xml:space="preserve">Site discounted as the combination of outcomes of the Council's Land Availability Assessment and Sustainability Appraisal  indicate that the site is inappropriate for development due to very poor opportunities to successfully integrate the site with the existing place and community. Development on the site would not support sustainable place making principles and would also need to reduced to remove the A141/B1514 slip road as this is not in the ownership of either landowners. Part of the site was resubmitted in the Ongoing Call for Sites (see CfS23-24317). This relate to the eastern parcel which adjoins 120 Thrapston Road to the south east of the A141 slip road from junction 22 and is also adjacent to the B1514. This reduces the site area to 0.87ha and it is being promoted solely for retail such as a small convenience store and commercial leisure uses (floorspace flexible and will be based on the commercial interest received). They also state that 'the landowner would welcome discussions with the Council on potential land uses, including residential.' Depending on the amount of retail floorspace is proposed, a sequential test may be required. The owners (the Jockey Club) state in their submission that they wish to develop the site so that it will support the delivery of racing development which will ensure the racecourse continues to be viable. The submission is also supported by a Site Access Appraisal (January 2025) which identifies that they consider up to 300 vehicles could access and exit the site per day if retail uses were pursued. In response to the consultation on sites in Autumn 2024, the Highways Authority stated there was insufficient access to the whole site. Its location to the roundabout and the slip road is a key constraint as is its impact on traffic in the local and wider area. As such the conclusions of the LAA remain unchanged and the site is still considered to be unsuitable for development. </t>
  </si>
  <si>
    <t>Site discounted as the combination of outcomes of the Council's Land Availability Assessment and Sustainability Appraisal  indicate that the site is inappropriate for development as the site falls within 250m of a waste management area. No detailed assessment has been submitted alongside the call for sites submission to assess the impact of residential development on the MWA. Residential uses are the most vulnerable to odours and no odour assessment has been submitted to justify this development and demonstrate that the impact could be adequately mitigated to ensure acceptable levels of residential amenity. During the consultation on sites in the Autumn of 2024, the site promoter withdrew the site. It therefore will not be considered further.</t>
  </si>
  <si>
    <t>Site not progressed to Level 2 SFRA. Site discounted as the combination of outcomes of the Council's Land Availability Assessment and Sustainability Appraisal  indicate that the site is inappropriate for development as the site falls within 250m of a waste management area. No detailed assessment has been submitted alongside the call for sites submission to assess the impact of residential development on the MWA. Residential uses are the most vulnerable to odours and no odour assessment has been submitted to justify this development and demonstrate that the impact could be adequately mitigated to ensure acceptable levels of residential amenity.During the consultation on sites in the Autumn of 2024, the site promoter withdrew the site. It therefore will not be considered further.</t>
  </si>
  <si>
    <t>Site not progressed to Level 2 SFRA. Site discounted as the combination of outcomes of the Council's Land Availability Assessment and Sustainability Appraisal  indicate that the site is inappropriate for development due to the likely very significant adverse impacts on the landscape as it would result in the erosion of the rural character of the area and encroachment into the Great Ouse Valley landscape. There is also uncertainty on the availability of the site even once the lease ends in 2039 as it is the intention of the Golf Club to extend their tenancy of the land. During the consultation on sites in the Autumn of 2024, the site promoter withdrew the site. It therefore will not be considered further.</t>
  </si>
  <si>
    <t>Site discounted as the combination of outcomes of the Council's Land Availability Assessment and Sustainability Appraisal  indicate that the site is inappropriate for development due to the likely very significant adverse impacts on the landscape as it would result in the erosion of the rural character of the area and encroachment into the Great Ouse Valley landscape. There is also uncertainty on the availability of the site even once the lease ends in 2039 as it is the intention of the Golf Club to extend their tenancy of the land. During the consultation on sites in the Autumn of 2024, the site promoter withdrew the site. It therefore will not be considered further.</t>
  </si>
  <si>
    <t>Site discounted as the combination of outcomes of the Council's Land Availability Assessment and Sustainability Appraisal  indicate that the site is inappropriate for development due to the likely significant adverse impacts on designated heritage assets and also the erosion of the rural character of the area and encroachment into the Great Ouse Valley landscape. During the Autumn 2024 consultation, the site promoter submitted a letter responding to the heritage comments in the assessment. The letter concludes that any residual harm to Pepys House and Brampton Conservation Area, after the design and landscape mitigation measures are implemented, would fall within the less than substantial harm category. Upon review of these measures, the overarching harm and detachment of the side from the built form of Brampton are still considerable constraints that make the site inappropriate for built development.</t>
  </si>
  <si>
    <t>Site not progressed to Level 2 SFRA. Site discounted as the combination of outcomes of the Council's Land Availability Assessment and Sustainability Appraisal  indicate that the site is inappropriate for development due to the likely significant adverse impacts on designated heritage assets and also the erosion of the rural character of the area and encroachment into the Great Ouse Valley landscape. During the Autumn 2024 consultation, the site promoter submitted a letter responding to the heritage comments in the assessment. The letter concludes that any residual harm to Pepys House and Brampton Conservation Area, after the design and landscape mitigation measures are implemented, would fall within the less than substantial harm category. Upon review of these measures, the overarching harm and detachment of the side from the built form of Brampton are still considerable constraints that make the site inappropriate for built development.</t>
  </si>
  <si>
    <t>Site discounted as the combination of outcomes of the Council's Land Availability Assessment and Sustainability Appraisal  indicate that the site is inappropriate for development as the whole site falls within a waste management area (Buckden Landfill Waste Management Area (WMA)). No assessment has been made by the site promoter on the impact of the proposed development on amenity. In addition the site promoter submitted several documents in support of this site. They state in their Vision document (November 2024) that this parcel and the three other parcels (CfS 224,225 and 226) should be considered as one scheme. The other documents submitted include a Market Report, support statement responding to the consultation, Access Appraisal (November 2024) and a Landscape and Visual Impact Assessment (November 2024). These additional reports are welcome and it is useful that the site promoter has now confirmed that the this site is to be brought forward alongside the other parcels as one scheme. In their comments, the site promoter identified that the site is not within a minerals development area. The assessment has been corrected to state that the site is within a waste management area (Buckden Landfill Waste Management Area (WMA)). The site therefore still fails the fundamental constraints as the site promoter has not yet provided an assessment of the impact of the proposed development on the MWA. In their representations, the site promoter considers the proposed employment uses to be a 'compatible use' and therefore assessment on amenity is not required. The Council disagrees with this view and considers the amenity for those who work on such sites as important as residential uses and should be adequately assessed and to shape proposals and ensure high standards of amenity as well as ensuring that the integrity of the WMA is not compromised by the development. The Minerals and Waste Authority commented that compatibility between the proposed site and safeguarded site must be demonstrated at this stage. Therefore, the outcome of the assessment remains unchanged.</t>
  </si>
  <si>
    <t>Site discounted as the combination of outcomes of the Council's Land Availability Assessment and Sustainability Appraisal  indicate that the site is inappropriate for development as the whole site falls within the consultation area for a Mineral Development Area and a waste management area (Buckden Landfill Waste Management Area (WMA))  No assessment has been made by the site promoter on the impact of the proposed development on the MWA nor amenity. In addition the site promoter submitted several documents in support of this site. They state in their Vision document (November 2024) that this parcel and the three other parcels (CfS222,225 and 226) should be considered as one scheme. The other documents submitted include a Market Report, support statement responding to the consultation, Access Appraisal (November 2024) and a Landscape and Visual Impact Assessment (November 2024). These additional reports are welcome and it is useful that the site promoter has now confirmed that the this site is to be brought forward alongside the other parcels as one scheme. In their comments, the site promoter identified that the site is not within a minerals development area. The assessment has been corrected to state that the site is within a waste management area (Buckden Landfill Waste Management Area (WMA)). The site therefore still fails the fundamental constraints as the site promoter has not yet provided an assessment of the impact of the proposed development on the MWA. In their representations, the site promoter considers the proposed employment uses to be a 'compatible use' and therefore assessment on amenity is not required. The Council disagrees with this view and considers the amenity for these who work on such sites as important as residential uses and should be adequately assessed and to shape proposals and ensure high standards of amenity as well as ensuring that the integrity of the WMA is not compromised by the development. The Minerals and Waste Authority commented that compatibility between the proposed site and safeguarded site must be demonstrated at this stage. Therefore, the outcome of the assessment remains unchanged.</t>
  </si>
  <si>
    <t xml:space="preserve">Site discounted as the combination of outcomes of the Council's Land Availability Assessment and Sustainability Appraisal  indicate that the site is inappropriate for development as it would be located within the open countryside not served by public transport. Future users would most likely use private vehicles therefore not supporting sustainable modes of transport and development is likely to be quite prominent on the local landscape. In addition the site promoter submitted several documents in support of this site. They state in their Vision document (November 2024) that this parcel and the three other parcels (CfS 222, 224 and 226) should be considered as one scheme. The other documents submitted include a Market Report, support statement responding to the consultation, Access Appraisal (November 2024) and a Landscape and Visual Impact Assessment (November 2024). These additional reports are welcome and it is useful that the site promoter has now confirmed that this site is to be brought forward alongside the other parcels as one scheme. The LVIA provides a baseline of landscape characteristics of the site an appraisal of the site to inform masterplanning. It considers the site not to be as prominent in the landscape as set out in the LAA. While landscaping could potentially overcome some concerns, the development will have an urbanising impact on the landscape and is still not well served but sustainable travel modes. There is still some minerals and waste constraints to overcome on this site which the Minerals and Waste Authority state could potentially be mitigated, however no further details have been provided by the site promoter on how this could be achieved. Two of the parcels within this scheme (Brampton 7 and 8) are significantly constrained and require that compatibility between the proposed site and safeguarded site must be demonstrated at this stage rather than later at an application stage. Considering that it is now intended to bring this site forward with the other three parcels as one scheme, this raises potential issues in doing so as such the site assessment remains unchanged. </t>
  </si>
  <si>
    <t>Site discounted as the combination of outcomes of the Council's Land Availability Assessment and Sustainability Appraisal  indicate that the site is inappropriate for development due to significant constraints that impede the development of the site, impact on the Great Ouse Valley green infrastructure priority area, County Wildlife Site and the  wider ecological network of the Ouse Valley. Access to the site from Bishops Way may also be unachievable. During the Autumn 2024 consultation, the site promoter submitted an illustrative masterplan for the site alongside a letter to justify their proposals. A key issue with this site is integration with the existing built form as development would be separated by the CWS and also impact on the Great Ouse Valley landscape as the site extends eastwards. Another issue is the ecological impact including impact to the CWS. No ecological assessment has been provided. It is considered that the site promoter's letter does not adequately address the Council's concerns, therefore the assessment is unchanged and the site is still considered inappropriate.</t>
  </si>
  <si>
    <t>Site not progressed to Level 2 SFRA. Site discounted as the combination of outcomes of the Council's Land Availability Assessment and Sustainability Appraisal  indicate that the site is inappropriate for development due to significant constraints that impede the development of the site, impact on the Great Ouse Valley green infrastructure priority area, County Wildlife Site and the  wider ecological network of the Ouse Valley. Access to the site from Bishops Way may also be unachievable. During the Autumn 2024 consultation, the site promoter submitted an illustrative masterplan for the site alongside a letter to justify their proposals. A key issue with this site is integration with the existing built form as development would be separated by the CWS and also impact on the Great Ouse Valley landscape as the site extends eastwards. Another issue is the ecological impact including impact to the CWS. No ecological assessment has been provided. It is considered that the site promoter's letter does not adequately address the Council's concerns, therefore the assessment is unchanged and the site is still considered inappropriate.</t>
  </si>
  <si>
    <t>Site discounted as the combination of outcomes of the Council's Land Availability Assessment and Sustainability Appraisal  indicate that the site is inappropriate for development as the site is within 400m of a water recycling centre. Residential uses are the most vulnerable to odours and no odour assessment has been submitted to demonstrate that the impact of the water recycling centre on any new homes could be sufficiently mitigated to ensure acceptable levels of residential amenity. In response to the Autumn 2024 consultation, the site promoter submitted an odour assessment in support of their site. This assessment means that the site can progress to a detailed assessment.</t>
  </si>
  <si>
    <t>Site not progressed to Level 2 SFRA. Site discounted as the combination of outcomes of the Council's Land Availability Assessment and Sustainability Appraisal  indicate that the site is inappropriate for development as the site is within 400m of a water recycling centre. Residential uses are the most vulnerable to odours and no odour assessment has been submitted to demonstrate that the impact of the water recycling centre on any new homes could be sufficiently mitigated to ensure acceptable levels of residential amenity. In response to the Autumn 2024 consultation, the site promoter submitted an odour assessment in support of their site. This assessment means that the site can progress to a detailed assessment.</t>
  </si>
  <si>
    <t>Site discounted as the combination of outcomes of the Council's Land Availability Assessment and Sustainability Appraisal  indicate that the site is inappropriate for development as the site is wholly within a minerals development area which is specifically identified on the Cambridgeshire and Peterborough Minerals and Waste Local Plan as an operational/ committed site for the extraction of mineral resources. The site promoter identified that the site is not within a minerals development area. The assessment has been corrected to state that the site is within a waste management area instead as it adjoins the Buckden Landfill Waste Management Area (WMA). The site therefore still fails the fundamental constraints as the site promoter has not yet provided an assessment of the impact of the proposed development on the MWA. Therefore, the outcome of the assessment remains unchanged.</t>
  </si>
  <si>
    <t>Site not progressed to Level 2 SFRA. Site discounted as the combination of outcomes of the Council's Land Availability Assessment and Sustainability Appraisal  indicate that the site is inappropriate for development as the site is wholly within a minerals development area which is specifically identified on the Cambridgeshire and Peterborough Minerals and Waste Local Plan as an operational/ committed site for the extraction of mineral resources. The site promoter identified that the site is not within a minerals development area. The assessment has been corrected to state that the site is within a waste management area instead as it adjoins the Buckden Landfill Waste Management Area (WMA). The site therefore still fails the fundamental constraints as the site promoter has not yet provided an assessment of the impact of the proposed development on the MWA. Therefore, the outcome of the assessment remains unchanged.</t>
  </si>
  <si>
    <t>Site discounted as the combination of outcomes of the Council's Land Availability Assessment and Sustainability Appraisal  indicate that the site is inappropriate for development as it will have a detrimental impact the form and character of the area and will not support sustainable place-making. In response to the Autumn 2024 consultation, the site promoter submitted several additional documents in support of their site. Since the close of the consultation in March 2025, the Appeal made against 23/02476/PIP located in the north eastern corner of the site adjoining 1 Great North Road and adjacent to the A1 was allowed. This was for permission in principle for 3 to 5 dwellings. While the outcome of the appeal is noted, the site and proposed scale of development put forward in the Call for Sites is substantially larger and extends into the open countryside away form the built up area of Buckden and away from key services. This landscape impact is significant and introducing in depth development in this location is out of character with the linear and looser form of development found to the west of the A1. The amended location plan shows an additional point of access from Perry Road linking through agricultural fields to the rear of the submitted site. This has increased the site area to 2.74ha. The proposed site plans show two points of vehicular access, one from the A1 and the other from Perry Road. The Highways Authority commented that the single access form the A1 is insufficient. While a second point of access may assist in vehicular access, this puts additional traffic along Perry Road that would enter and exit at the roundabout. This access also would result in harm to the character of the area. Considering these amendments and the information supplied, the site is still considered to be inappropriate for development.</t>
  </si>
  <si>
    <t>Site discounted as the combination of outcomes of the Council's Land Availability Assessment and Sustainability Appraisal  indicate that the site is inappropriate for development as the combination of outcomes of the LAA and SA indicate that the site is inappropriate for development due to the very significant landscape impact of the development and the scale of development fundamentally impacting the character of the landscape and setting of various settlements. Access and a new junction onto the A1(M) will require considerable engagement with Cambridgeshire County Council as well as detailed viability work which has not been undertaken to date. The site promoter resubmitted part of this site to the Ongoing Call for Sites. They made two submissions of two parcels (CfS 23-24220 and 23-24223) Development of these sites would introduce in depth development out of character with the linear and more loose form of development found to the west of the A1(M). Both resubmitted pieces of land would result in landscape harm and also not reflect the character of its immediate landscape. Access from Taylors Lane is possible however introducing up to 180 additional dwellings here would likely require highways improvements in particular safety from turning off or getting onto the A1(M). In their resubmission, the site promoter states that 'as part of the promotion process, technical evidence will be undertaken to advise on the design of the development and to demonstrate that the Site is developable and beneficial to the locality.' At this stage, these smaller sites are still considered to be unsuitable, unachievable and undeliverable. Additionally, it is unclear whether the original larger scheme is still being pursued and these will be a first phase to that development. If so, this raises concerns regarding masterplanning and holistically addressing constraints and ensuring adequate infrastructure to serve that development.</t>
  </si>
  <si>
    <t>Site discounted as the combination of outcomes of the LAA and SFRA indicate that the site is inappropriate for development as the site forms the southern third of the protected settlement break designated in the Bury Neighbourhood Plan. The purpose of this is to prevent the spatial, physical and visual coalescence of Bury with Ramsey. The site while not extending beyond the existing building line on its western and southern sides would detrimentally start to erode the settlement break and would further the sense of coalescence between the two settlements and therefore be in direct conflict with the neighbourhood plan policy. The site promoter resubmitted this site several times to the Ongoing Call for Sites once on its own and twice in combination with the adjoining site CfS 277 for amended proposals: CfS23-24313 reduced the capacity for the site to 40 homes on the same site area as CfS 162. A revised supporting statement was submitted to support this amendment. CfS23-24311 in combination with CfS 277 for approximately 75 homes. A revised supporting statement as submitted to support this amendment. It showed a concept plan focusing development on the southern two thirds of the site with open space on the northern third.CfS23-24315 in combination with CfS 277 for approximately 40 homes. A revised supporting statement as submitted to support this amendment. It showed a concept plan focusing development on the southern third of the site (CfS 162) with no development on the remaining two thirds of the site providing a more substantial area of open space. While the amendments made by the site promoter are noted, they do not overcome the fundamental issue of neighbourhood plan policy and the protected settlement break preventing further coalescence of Bury and Ramsey on this eastern side of Ramsey Road. Therefore the outcomes of the assessment are unchanged.</t>
  </si>
  <si>
    <t>Site discounted as the combination of outcomes of the Council's Land Availability Assessment and Sustainability Appraisal  indicate that the site is inappropriate for development due to the substantial risk of flood risk now and in the future accounting for climate change. Development would also further erode the rural edge of Bury. The site promoter resubmitted this site to the Ongoing Call for Sites: CfS23-2305 for approximately 50 homes. A revised supporting statement was submitted to support this amendment and sets out how development will be located within flood zone 1 which is along the western edge of the site and be linear in layout within the existing building line so not extending into the open countryside.  The document identifies that an access is proposed off Brookfield Way/Chevrill Lane but the red line does not connect to these roads so there still appears to be a potential ransom strip issue to overcome which has not be addressed, therefore the development is not considered to be achievable at this time..</t>
  </si>
  <si>
    <t xml:space="preserve">Site discounted as the combination of outcomes of the Council's Land Availability Assessment and Sustainability Appraisal  indicate that the site is inappropriate for development due to the extensive area designated as a scheduled monument in December 2023 which would impede development of the residential and community uses sought on the site. The site promoter resubmitted part of the site to the Ongoing Call for Sites (see CfS23-24208). The site was significantly reduced to 2.12ha including the southern most parcel and land for access from Station Road to the south and vehicular access from Church Road to the north. It now largely excludes land that is protected by a scheduled monument designation part form a small section of it that is proposed to facilitate an access. The site promoter now seeks 35-40 dwellings on site with 0.98ha of natural, green or open spaces. To supported their amended proposal, the site promoter also submitted a Landscape and Visual Study (November 2024) which includes a masterplan for the site. It shows that the eastern half of the site will be proposed for open space and development focused on the western half in line with existing built form. The masterplan shows that some of land designated as a Scheduled Monument will be used as an access route following recommendations from the Heritage section within the study. This could still result in harm to the Scheduled Monument and therefore still considered unsuitable for development. </t>
  </si>
  <si>
    <t>Site discounted as the combination of outcomes of the Council's Land Availability Assessment and Sustainability Appraisal  indicate that the site is inappropriate for development as it would not support sustainable place-making. In response to the Autumn 2024 consultation the site promoter confirmed that it is intended this site will offset any development coming forward on their other proposed development sites. However, due to the nature of the site 'Priority Habitat – Deciduous Woodland', biodiversity net gain enhancements may not be achievable due to the high level of biodiversity already present on site.</t>
  </si>
  <si>
    <t>Site not progressed to Level 2 SFRA. Site discounted as the combination of outcomes of the Council's Land Availability Assessment and Sustainability Appraisal  indicate that the site is inappropriate for development as it would not support sustainable place-making and due to the nature of the site 'Priority Habitat - Deciduous Woodland' biodiversity net gat enhancments may not be acheiveable due to the high level of biodiversity already present on site. In response to the Autumn 2024 consultation the site promoter confirmed that it is intended this site will offset any development coming forward on their other proposed development sites. However, due to the nature of the site 'Priority Habitat – Deciduous Woodland', biodiversity net gain enhancements may not be achievable due to the high level of biodiversity already present on site.</t>
  </si>
  <si>
    <t>Site discounted as the combination of outcomes of the Council's Land Availability Assessment and Sustainability Appraisal  indicate that the site is inappropriate for development as the site is located within 400m of a Water Recycling Area, no odour assessment has been submitted. Residential uses are the most vulnerable to locate within this area so the site does not progress to Sustainability Appraisal. Also, approximately half of the site is within flood zone 3b. In response to the consultation on additional sites, the site promoter amended the red line for the site reducing the site area to 0.22ha with a capacity for 5 dwellings. This is to omit the land within flood zone 3b. This reduced site is still within 400m of the Water Recycling Area and no odour assessment has been submitted. The reduced site area therefore still fails the fundamental constraints and is still discounted.</t>
  </si>
  <si>
    <t xml:space="preserve">Site discounted as the combination of outcomes of the Council's Land Availability Assessment and Sustainability Appraisal  indicate that the site is inappropriate for development as it could not be master planned so that it would effectively integrate with the existing place and community due to its physical detachment from the main settlement  (Fenstanton) which is located on the other side of the A1307, would not support sustainable place making. The site presents safety concerns due to potential increased usage of underpass to access Fenstanton and is inappropriate for built development due to the adverse impacts on the landscape and on heritage assets. It would also significantly disrupt the rural character of the area due to the scale of the proposal.  In response to the Autumn 2024 consultation, the site promoter submitted several documents in support of their proposal, these additional supporting documents are helpful in reviewing the site. Upon review, the site is still considered to be inappropriate for development based on the reasons set out in the LAA above. </t>
  </si>
  <si>
    <t xml:space="preserve">It was considered inappropriate for development through the in-combination outcomes of the Council's Land Availability Assessment and Sustainability Appraisal which noted that it does not have potential for development of the scale and nature proposed due to its impacts on Godmanchester and the character of the surrounding landscape, its challenges in terms of integration and the impact of traffic particularly that heading eastbound.
The site promoter resubmitted one of the parcels of this site (the eastern most parcel north of the A14 that adjoins Ermine Street) to the Ongoing Call for Sites for an employment development with circa. 201,629sqm of floorspace based on a net developable area of 66.9ha. In their resubmission, the site promoter makes the same assertion in regarding access which as set out above is not possible and would result in traffic travelling east having to route through Godmanchester via the A1198 resulting in significant traffic impact and harm to Godmanchester. Significant highways work and assessment will be required to make the development achievable. At this stage no such work has been provided. As such the resubmitted site is still considered to be unsuitable, unachievable and undeliverable. </t>
  </si>
  <si>
    <t xml:space="preserve">Site discounted as the combination of outcomes of the Council's Land Availability Assessment and Sustainability Appraisal  indicate that the site is inappropriate for development due to the site being largely separate from the main settlement and is highly prominent within the countryside and it would be difficult to integrate the site with the existing place and community. During the consultation on additional sites in the Spring of 2025, additional evidence was provided that demonstrated the site is subject to a restrictive covenant which limits the site to agricultural use up to 2047.  The site is therefore not immediately available for development without amending this covenant. </t>
  </si>
  <si>
    <t xml:space="preserve">Site not progressed to Level 2 SFRA. Site discounted as the combination of outcomes of the Council's Land Availability Assessment and Sustainability Appraisal  indicate that the site is inappropriate for development due to the site being largely separate from the main settlement and is highly prominent within the countryside and it would be difficult to integrate the site with the existing place and community. During the consultation on additional sites in the Spring of 2025, additional evidence was provided that demonstrated the site is subject to a restrictive covenant which limits the site to agricultural use up to 2047.  The site is therefore not immediately available for development without amending this covenant. </t>
  </si>
  <si>
    <t>Site discounted as the combination of outcomes of the Council's Land Availability Assessment and Sustainability Appraisal  indicate that the site is inappropriate for development as the entire site is covered with mature trees with Tree Preservation Order and is constrained by flood risk due to being situated in flood zones 2 and 3a.  In response to the Autumn 2024 consultation, the site promoter objected to the outcome of the LAA and referred to tree applications 16/00176/TREE and 20/02144/TREE in their response. These applications have been carried out and tree cover has been reduced across the site. Notwithstanding this, the TPO designation is still in place on site and the high risk of flooding is still a major constraint to development. A flood risk assessment has not been submitted to overcome this. Residential uses are classified as a vulnerable use so should not be placed in locations at a higher risk of flood risk without undertaking a sequential and if appropriate exceptions test. As such the site is still considered to be unsuitable for development and the outcomes remain unchanged.</t>
  </si>
  <si>
    <t>Site not progressed to Level 2 SFRA. Site discounted as the combination of outcomes of the Council's Land Availability Assessment and Sustainability Appraisal  indicate that the site is inappropriate for development as the entire site is covered with mature trees with Tree Preservation Order and is constrained by flood risk due to being situated in flood zones 2 and 3a.  In response to the Autumn 2024 consultation, the site promoter objected to the outcome of the LAA and referred to tree applications 16/00176/TREE and 20/02144/TREE in their response. These applications have been carried out and tree cover has been reduced across the site. Notwithstanding this, the TPO designation is still in place on site and the high risk of flooding is still a major constraint to development. A flood risk assessment has not been submitted to overcome this. Residential uses are classified as a vulnerable use so should not be placed in locations at a higher risk of flood risk without undertaking a sequential and if appropriate exceptions test. As such the site is still considered to be unsuitable for development and the outcomes remain unchanged.</t>
  </si>
  <si>
    <t xml:space="preserve">A number of sites were tested by the Council as part of the Growth Strategy Option 3 to provide an indication of suitability in relation to the growth strategy on a locational basis. During the Autumn 2024 consultation, the site promoter submitted additional documents and plans in support of their proposal, the site promoter proposes a different capacity to this assessment, they consider 51 dwellings can be delivered with a net developable area of 36%.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flood risk. It therefore did not meet the criteria.
 </t>
  </si>
  <si>
    <t xml:space="preserve">Site not progressed to Level 2 SFRA.  A number of sites were tested by the Council as part of the Growth Strategy Option 3 to provide an indication of suitability in relation to the growth strategy on a locational basis. During the Autumn 2024 consultation, the site promoter submitted additional documents and plans in support of their proposal, the site promoter proposes a different capacity to this assessment, they consider 51 dwellings can be delivered with a net developable area of 36%.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medium fluvial flood risk. It therefore did not meet the criteria.
 </t>
  </si>
  <si>
    <t>Site discounted as the combination of outcomes of the Council's Land Availability Assessment and Sustainability Appraisal  indicate that the site is inappropriate for development as it is too close (within 400m) of a water recycling area and wholly within flood zone 3a. Residential uses are the most vulnerable to odours and no odour assessment has been submitted to justify this development and demonstrate that the impact could be adequately mitigated to ensure acceptable levels of amenity. Site specific flood risk was submitted for the land north of the site in 2017 however the L1 SFRA evidences  the site is wholly within flood zone 3a. In response to the Autumn 2024 consultation, the site promoter stated the site is within flood zone 1 and should be reassessed. The updated EA flood maps through the SFRA shows this not to be case and the site is within flood zone 3a. The site promoter also did not submit an odour assessment to overcome the other fundamental constraint of the site being within 400m of a WRA. The site therefore still fails and remains discounted.</t>
  </si>
  <si>
    <t>Site not progressed to Level 2 SFRA. Site discounted as the combination of outcomes of the Council's Land Availability Assessment and Sustainability Appraisal  indicate that the site is inappropriate for development as it is too close (within 400m) of a water recycling area and wholly within flood zone 3a. Residential uses are the most vulnerable to odours and no odour assessment has been submitted to justify this development and demonstrate that the impact could be adequately mitigated to ensure acceptable levels of amenity. Site specific flood risk was submitted for the land north of the site in 2017 however the L1 SFRA evidences  the site is wholly within flood zone 3a. In response to the Autumn 2024 consultation, the site promoter stated the site is within flood zone 1 and should be reassessed. The updated EA flood maps through the SFRA shows this not to be case and the site is within flood zone 3a. The site promoter also did not submit an odour assessment to overcome the other fundamental constraint of the site being within 400m of a WRA. The site therefore still fails and remains discounted.</t>
  </si>
  <si>
    <t xml:space="preserve">Site not progressed to Level 2 SFRA. Site discounted as the combination of outcomes of the Council's Land Availability Assessment and Sustainability Appraisal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 In response to the Autumn 2024 consultation, the site promoter submitted the following documents in support of their site. Additionally, since the consultation 23/01002/OUT has since been approved. As an odour assessment has now been submitted, the site can progress to a detailed assessment as part of the planing permission. </t>
  </si>
  <si>
    <t xml:space="preserve">Site discounted as the combination of outcomes of the Council's Land Availability Assessment and Sustainability Appraisal  indicate that the site is inappropriate for development as the site is within 400m of a water recycling area. Residential uses are the most vulnerable to odours and no odour assessment has been submitted to justify this development and demonstrate that the impact could be adequately mitigated to ensure acceptable levels of residential amenity. In response to the Autumn 2024 consultation, the site promoter submitted the following documents in support of their site. Additionally, since the consultation 23/01002/OUT has since been approved. As an odour assessment has now been submitted, the site can progress to a detailed assessment as part of the planning permission. </t>
  </si>
  <si>
    <t>Site discounted as the combination of outcomes of the Council's Land Availability Assessment and Sustainability Appraisal  indicate that the site is inappropriate for development due to likely significant impact on the setting of designated heritage asset and would result in the relocation of playing fields to a location at higher risk from flooding. The achievability of vehicular access to the site is also a key constraint . In response to the Autumn 2024 consultation, the site promoter submitted additional documents and plans in support of their proposal. These plans show an extended red line area than that original submitted (8.22ha compared to 4.68ha). The differences between the concept plans show that in the revised one the sports pitches and provision including a MUGA will all be placed directly south of the residential development and there appears to be a slight reduction in the sports provision. This means that no development is proposed within areas at higher risk of flooding, these areas are left as grassed areas. The Highways Statement identifies that a vehicular access is proposed from the A1307 with pedestrian and cyclist access via Scholars Avenue to the east. The proposed vehicular access from the A1307 are in differing locations when comparing the Highways Statement and the Concept Plan. There also seems to be a potential ransom strip between the site's red line boundary and the A1307 making the achievability of access further uncertain. Taking these factors into consideration, the site is still considered to be inappropriate and unachievable for development at this time.</t>
  </si>
  <si>
    <t>Site not progressed to Level 2 SFRA. Site discounted as the combination of outcomes of the Council's Land Availability Assessment and Sustainability Appraisal  indicate that the site is inappropriate for development due to likely significant impact on the setting of designated heritage asset and would result in the relocation of playing fields to a location at higher risk from flooding. The achievability of vehicular access to the site is also a key constraint . In response to the Autumn 2024 consultation, the site promoter submitted additional documents and plans in support of their proposal. These plans show an extended red line area than that original submitted (8.22ha compared to 4.68ha). The differences between the concept plans show that in the revised one the sports pitches and provision including a MUGA will all be placed directly south of the residential development and there appears to be a slight reduction in the sports provision. This means that no development is proposed within areas at higher risk of flooding, these areas are left as grassed areas. The Highways Statement identifies that a vehicular access is proposed from the A1307 with pedestrian and cyclist access via Scholars Avenue to the east. The proposed vehicular access from the A1307 are in differing locations when comparing the Highways Statement and the Concept Plan. There also seems to be a potential ransom strip between the site's red line boundary and the A1307 making the achievability of access further uncertain. Taking these factors into consideration, the site is still considered to be inappropriate and unachievable for development at this time.</t>
  </si>
  <si>
    <t>Medium flood risk present on the majority of the site proposed for a ‘more vulnerable’ use, alternative sequentially preferable sites are available. Built development is unlikely to be able to avoid medium risk flood areas. In response to the consultation on additional sites, the site promoter submitted a Flood Risk Assessment (May 2025) in support of their proposals. It states that a full Flood Risk Assessment and Sustainable Drainage Strategy including the full technical detail that would be assessed by the Environment Agency and Lead Local Flood Authority will accompany any subsequent planning application.</t>
  </si>
  <si>
    <t>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25% of the site being within flood zone 3b. In comparison those sites that were proposed for draft allocations were either wholly within flood zone 1 or a nominal percentage below, which would allow for the sequential location of development away from areas at flood risk. In response to the Autumn 2024 consultation, the site promoter submitted an Odour Report (August 2022) in support of their site.</t>
  </si>
  <si>
    <t>Site not progressed to Level 2 SFRA. 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Of those sites that were assessed for potential allocation, this site was at a higher risk of flooding with 25% of the site being within flood zone 3b. In comparison those sites that were proposed for draft allocations were either wholly within flood zone 1 or a nominal percentage below, which would allow for the sequential location of development away from areas at flood risk. In response to the Autumn 2024 consultation, the site promoter submitted an Odour Report (August 2022) in support of their site.</t>
  </si>
  <si>
    <t xml:space="preserve">Site not progressed to Level 2 SFRA. Site discounted as the combination of outcomes from the LAA and SA indicate that the site is inappropriate for development due to being constrained by a scheduled monument designation. During the Autumn 2024 consultation on sites, comments were received from the Parish Council and Historic England expressing concern regarding impact on heritage assets. Following this, the site is no longer viewed as being potentially suitable for development due to impacts on heritage including the designated scheduled monument. </t>
  </si>
  <si>
    <t xml:space="preserve">Site discounted as the combination of outcomes from the LAA and SA indicate that the site is inappropriate for development due to being constrained by a scheduled monument designation. During the Autumn 2024 consultation on sites, comments were received from the Parish Council and Historic England expressing concern regarding impact on heritage assets. Following this, the site is no longer viewed as being potentially suitable for development due to impacts on heritage including the designated scheduled monument. </t>
  </si>
  <si>
    <t>Site discounted as the combination of outcomes of the LAA and SFRA indicate that the site is inappropriate for development as the site falls within 250m of a waste management area and is currently greenfield land. No detailed assessment has been submitted alongside the call for sites submission to assess the impact of development on the MWA or on the amenity impact of locating development in such close proximity to it. In response to the Spring 2025 consultation on additional sites the site promoter sought to address concerns regarding proximity to the WMA by reducing the site area of the site to 1.25ha to only include land for residential development. They recognise the site remains within the consultation area of the WMA. No assessment on impact on the WMA or its restoration have been provided or the potential impact on residential amenity. As such the site still fails the fundamental constraints. Additionally, the Highways Authority commented that based on the red line boundary there appears to be insufficient access to serve the site. Access arrangements have not been detailed in the site promoter's comments and there appears to be a potential ransom strip between it and Robert Avenue.</t>
  </si>
  <si>
    <t>Site not progressed to Level 2 SFRA. Site discounted as the combination of outcomes of the LAA and SFRA indicate that the site is inappropriate for development as the site falls within 250m of a waste management area and is currently greenfield land. No detailed assessment has been submitted alongside the call for sites submission to assess the impact of development on the MWA or on the amenity impact of locating development in such close proximity to it. In response to the Spring 2025 consultation on additional sites the site promoter sought to address concerns regarding proximity to the WMA by reducing the site area of the site to 1.25ha to only include land for residential development. They recognise the site remains within the consultation area of the WMA. No assessment on impact on the WMA or its restoration have been provided or the potential impact on residential amenity. As such the site still fails the fundamental constraints. Additionally, the Highways Authority commented that based on the red line boundary there appears to be insufficient access to serve the site. Access arrangements have not been detailed in the site promoter's comments and there appears to be a potential ransom strip between it and Robert Avenue.</t>
  </si>
  <si>
    <t xml:space="preserve">Site discounted as the combination of outcomes from the LAA and SA indicate that the site is inappropriate for development due to being wholly within a scheduled monument designation. During the Autumn 2024 consultation on sites, comments were received from the Parish Council and Historic England expressing concern regarding impact on heritage assets. Following this, the site is no longer viewed as being potentially suitable for development due to impacts on heritage including the designated scheduled monument. </t>
  </si>
  <si>
    <t xml:space="preserve">Site not progressed to Level 2 SFRA. Site discounted as the combination of outcomes from the LAA and SA indicate that the site is inappropriate for development due to being wholly within a scheduled monument designation. During the Autumn 2024 consultation on sites, comments were received from the Parish Council and Historic England expressing concern regarding impact on heritage assets. Following this, the site is no longer viewed as being potentially suitable for development due to impacts on heritage including the designated scheduled monument. </t>
  </si>
  <si>
    <t>Site discounted as the combination of outcomes of the Council's Land Availability Assessment and Sustainability Appraisal  indicate that the site is inappropriate for development as approximately 75% of the site falls within a water recycling area as the site adjoins a sewage works. No odour assessment has been submitted as part of the call for sites submission. In response to the Autumn 2024 consultation, the site promoter submitted an odour assessment in support of their site. This assessment means that the site can progress to a detailed assessment. The land that does not fall within the water recycling area is very detached from St Ives so its development would not relate well to the settlement being located in the open countryside.</t>
  </si>
  <si>
    <t>Site not progressed to Level 2 SFRA. Site discounted as the combination of outcomes of the Council's Land Availability Assessment and Sustainability Appraisal  indicate that the site is inappropriate for development as approximately 75% of the site falls within a water recycling area as the site adjoins a sewage works. No odour assessment has been submitted as part of the call for sites submission. In response to the Autumn 2024 consultation, the site promoter submitted an odour assessment in support of their site. This assessment means that the site can progress to a detailed assessment. The land that does not fall within the water recycling area is very detached from St Ives so its development would not relate well to the settlement being located in the open countryside.</t>
  </si>
  <si>
    <t>Site discounted as the combination of outcomes of the LAA and SFRA indicate that the site is inappropriate for development due to high and medium flood risk present on the majority of the site proposed for a ‘more vulnerable’ use. In response to the Spring 2025 consultation on additional sites, the site promoter commented that the site should have passed the fundamental constraints as even though it is below the 0.25ha site size threshold they seek 9 homes on site which can be achieved in this location. Considering this, the site has been reassessed and more detailed assessment undertaken.</t>
  </si>
  <si>
    <t>Site not progressed to Level 2 SFRA. Site discounted as the combination of outcomes of the LAA and SFRA indicate that the site is inappropriate for development due to high and medium flood risk present on the majority of the site proposed for a ‘more vulnerable’ use.  In response to the Spring 2025 consultation on additional sites, the site promoter commented that the site should have passed the fundamental constraints as even though it is below the 0.25ha site size threshold they seek 9 homes on site which can be achieved in this location. Considering this, the site has been reassessed and more detailed assessment undertaken.</t>
  </si>
  <si>
    <t>It was considered inappropriate for built development through the in-combination outcomes of the Council's Land Availability Assessment and Sustainability Appraisal as it would not support sustainable place-making. High/medium fluvial flood risk is present on the site. In addition, the achievability of the development is unclear because of the presence of overhead powerlines, odour and flood mitigation, noise and vibrational mitigation resultant from proximity to the railway line. It was however considered that it may be appropriate for green infrastructure, biodiversity net gain and potential extension to Priory Park subject to provision of safe crossing(s). In response to the Autumn 2024 consultation, the site promoter submitted several documents in support of their site. While these technical documents provide some further information and clarification on some of the issues identified in bringing forward this site including those related to flooding, connectivity, odour, landscape and utilities, the fundamental issues and constraints that impact the site have not been overcome. Therefore, the site is still considered to be inappropriate for built development but green infrastructure and biodiversity uses are still supported.</t>
  </si>
  <si>
    <t>Site not progressed to Level 2 SFRA. It was considered inappropriate for built development through the in-combination outcomes of the Council's Land Availability Assessment and Sustainability Appraisal as it would not support sustainable place-making. High/medium fluvial flood risk is present on the site. In addition, the achievability of the development is unclear because of the presence of overhead powerlines, odour and flood mitigation, noise and vibrational mitigation resultant from proximity to the railway line. It was however considered that it may be appropriate for green infrastructure, biodiversity net gain and potential extension to Priory Park subject to provision of safe crossing(s). In response to the Autumn 2024 consultation, the site promoter submitted several documents in support of their site. While these technical documents provide some further information and clarification on some of the issues identified in bringing forward this site including those related to flooding, connectivity, odour, landscape and utilities, the fundamental issues and constraints that impact the site have not been overcome. Therefore, the site is still considered to be inappropriate for built development but green infrastructure and biodiversity uses are still supported.</t>
  </si>
  <si>
    <t>The site was put forward for multiple uses. It was considered inappropriate for built development through the in-combination outcomes of the Council's Land Availability Assessment and Sustainability Appraisal as amenity levels would be inadequate. During the Autumn 2024 consultation, the site promoter commented stating that St Neots 7 is now in the same ownership as St Neots 8 (Urban and Civic) so can be considered together and which can allow for improved access options. Access to the site by vehicle in a safe manner was also considered a barrier to the safety of road users and pedestrians if residential or commercial options were chosen due to proximity to the roundabout. Commercial uses were considered potentially appropriate however access remains an issue and therefore the site was not taken forward for testing as part of the growth strategy options.</t>
  </si>
  <si>
    <t>Site not progressed to Level 2 SFRA.  The site was put forward for multiple uses. It was considered inappropriate for built development through the in-combination outcomes of the Council's Land Availability Assessment and Sustainability Appraisal as amenity levels would be inadequate. During the Autumn 2024 consultation, the site promoter commented stating that St Neots 7 is now in the same ownership as St Neots 8 (Urban and Civic) so can be considered together and which can allow for improved access options. Access to the site by vehicle in a safe manner was also considered a barrier to the safety of road users and pedestrians if residential or commercial options were chosen due to proximity to the roundabout. Commercial uses were considered potentially appropriate however access remains an issue and therefore the site was not taken forward for testing as part of the growth strategy options.</t>
  </si>
  <si>
    <t xml:space="preserve">Medium and some high flood risk present on the majority of the site proposed for predominantly ‘more vulnerable’ use, alternative sequentially preferable sites are available. In response to the Spring 2025 consultation on additional sites, the site promoter stated that their site is within flood zone 1. The EA flood map show that the centre of the site is within flood zone 3a. They state surface water risk, contamination, and noise can all be mitigated through redevelopment and a flood risk assessment has not been submitted to address flood risk.  As such the site assessment remains unchanged.Proposed built development is unlikely to be able to avoid high or medium risk flood areas. </t>
  </si>
  <si>
    <t xml:space="preserve">Site not progressed to Level 2 SFRA, Medium and some high flood risk present on the majority of the site proposed for predominantly ‘more vulnerable’ use, alternative sequentially preferable sites are available. In response to the Spring 2025 consultation on additional sites, the site promoter stated that their site is within flood zone 1. The EA flood map show that the centre of the site is within flood zone 3a. They state surface water risk, contamination, and noise can all be mitigated through redevelopment and a flood risk assessment has not been submitted to address flood risk.  As such the site assessment remains unchanged.Proposed built development is unlikely to be able to avoid high or medium risk flood areas. </t>
  </si>
  <si>
    <t xml:space="preserve">Site not progressed to Level 2 SFRA. The site was not tested by the Council as part of the growth strategies.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In response to the Autumn 2024 consultation on sites, the landowner's commented that the dwelling on the site could either be retained or demolished to improve access and screening and the right of way could be incorporated into public open spaces for residents. They confirm a surface water mitigation strategy will be developed and that development could be focused on the eastern half with the western half providing open green space and biodiversity net gain. </t>
  </si>
  <si>
    <t xml:space="preserve"> The site was not tested by the Council as part of the growth strategies.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In response to the Autumn 2024 consultation on sites, the landowner's commented that the dwelling on the site could either be retained or demolished to improve access and screening and the right of way could be incorporated into public open spaces for residents. They confirm a surface water mitigation strategy will be developed and that development could be focused on the eastern half with the western half providing open green space and biodiversity net gain. </t>
  </si>
  <si>
    <t>Site discounted as the combination of outcomes of the LAA and SFRA indicate that the site is inappropriate for development because the site is adjacent to a water recycling area. Residential uses are the most vulnerable to odours and no odour assessment has been submitted to justify this development and demonstrate that the impact could be adequately mitigated to ensure acceptable levels of amenity. Following the Autumn 2024 consultation, the name of the site was amended to be Meadow Lane rather than Road.</t>
  </si>
  <si>
    <t>Site not progressed to Level 2 SFRA. Site discounted as the combination of outcomes of the LAA and SFRA indicate that the site is inappropriate for development because the site is adjacent to a water recycling area. Residential uses are the most vulnerable to odours and no odour assessment has been submitted to justify this development and demonstrate that the impact could be adequately mitigated to ensure acceptable levels of amenity. Following the Autumn 2024 consultation, the name of the site was amended to be Meadow Lane rather than Road.</t>
  </si>
  <si>
    <t>Site discounted as the combination of outcomes of the Council's Land Availability Assessment and Sustainability Appraisal  indicate that the site is inappropriate for development due to the impact on a nationally significant nature conservation site and the levels of flood risk on the site. Additionally, the Council's Climate Change evidence document E Renewable Energy Assessment suggests that the site has no technical suitability for renewable energy. During the consultation on additional sites in the Spring of 2025, the site promoter submitted an additional supporting document and plans in support of their proposal. The Councils' Renewable Energy Assessment has identified the land as having no technical suitability for renewable energy. This assessment used a series of primary constraints relating to physical features and environmental/heritage protection, sites that were constrained by these were removed as not having any technical potential. As highlighted in the LAA the site is in very close proximity to internationally significant nature conservation sites including the Great Fen and is also at risk from flooding. It is noted form the site promoter's supporting document and proposed site plan that solar panels are proposed on land within flood zone 3a. It is therefore still considered inappropriate for development.</t>
  </si>
  <si>
    <t>Site discounted as the combination of outcomes of the Council's Land Availability Assessment and Sustainability Appraisal  indicate that the site is inappropriate for development as it would be out of context with the settlement/ built form and there may be difficulties in terms of highway safety in a village location being a adjacent to a significant junction onto the A141 and with achievability given the sloping topography of the land within the site. In response to the consultation on sites in the Autumn of 2024, the site promoter stated that 'suitable access can be achieved with visibility splays in both directions of at least 90m, and this takes into account the topography of the site.' No plans or details of this arrangement or landscape mitigations have been provided to evidence this. Therefore the outcome of the LAA assessment remain unchanged and the site remains inappropriate for development.</t>
  </si>
  <si>
    <t>Site not progressed to Level 2 SFRA. Site discounted as the combination of outcomes of the Council's Land Availability Assessment and Sustainability Appraisal  indicate that the site is inappropriate for development as it would be out of context with the settlement/ built form and there may be difficulties in terms of highway safety in a village location being a adjacent to a significant junction onto the A141 and with achievability given the sloping topography of the land within the site. In response to the consultation on sites in the Autumn of 2024, the site promoter stated that 'suitable access can be achieved with visibility splays in both directions of at least 90m, and this takes into account the topography of the site.' No plans or details of this arrangement or landscape mitigations have been provided to evidence this. Therefore the outcome of the LAA assessment remain unchanged and the site remains inappropriate for development.</t>
  </si>
  <si>
    <t>Site discounted as the combination of outcomes of the Council's Land Availability Assessment and Sustainability Appraisal  indicate that the site is inappropriate for development due to the scale and location of the site being out of context with the settlement/ built form, the steep topography of the land and intrusion into the countryside and would have highway access difficulties given the existing track and limited scope to upgrade. In response to the consultation on sites in the Autumn of 2024, the site promoter stated that 'access can be achieved through the adjoining site to the south which is also controlled by the landowners.' No plans or details of this arrangement or how this site and any other adjoining sites can be sustainably integrated with Warboys and mitigate landscape impact have been provided therefore the outcome of the LAA assessment remain unchanged and the site remains inappropriate for development.</t>
  </si>
  <si>
    <t>Site not progressed to Level 2 SFRA.Site discounted as the combination of outcomes of the Council's Land Availability Assessment and Sustainability Appraisal  indicate that the site is inappropriate for development due to the scale and location of the site being out of context with the settlement/ built form, the steep topography of the land and intrusion into the countryside and would have highway access difficulties given the existing track and limited scope to upgrade. In response to the consultation on sites in the Autumn of 2024, the site promoter stated that 'access can be achieved through the adjoining site to the south which is also controlled by the landowners.' No plans or details of this arrangement or how this site and any other adjoining sites can be sustainably integrated with Warboys and mitigate landscape impact have been provided therefore the outcome of the LAA assessment remain unchanged and the site remains inappropriate for development.</t>
  </si>
  <si>
    <t>Site discounted as the combination of outcomes of the Council's Land Availability Assessment and Sustainability Appraisal  indicate that the site is inappropriate for development due to close proximity to nationally significant nature conservation sites. Additionally, the Council's Climate Change evidence document E Renewable Energy Assessment suggests that the site has no technical suitability for renewable energy. During the consultation on additional sites in the Spring of 2025, the site promoter submitted an additional supporting document and plans in support of their proposal. The Councils' Renewable Energy Assessment has identified the land as having no technical suitability for renewable energy. This assessment used a series of primary constraints relating to physical features and environmental/heritage protection, sites that were constrained by these were removed as not having any technical potential. As highlighted in the LAA the site is in very close proximity to nationally significant nature conservation sites.</t>
  </si>
  <si>
    <t>Site discounted as the combination of outcomes of the LAA and SFRA indicate that the site is inappropriate for development of housing through the Council's Land Availability Assessment as it was considered important to support the proposed neighbouring land uses and to reduce coalescence between Yaxley and Great Haddon. The site progressed to sustainability appraisal on the basis of assessment as open space and biodiversity net gain opportunities, where it was considered suitable. However, the land was not put forward for this use and therefore development as open space was not considered achievable. In response to the Autumn 2024 consultation, the site promoter commented that if residential development does not occur, the equestrian use is likely to continue. They also state the site does not contain any agricultural structures and is entirely previously developed land.  All relevant planning application documents, including a letter addressing perceived coalescence, have been submitted. The planning application on site was refused but is now awaiting the outcome of a Public Inquiry.</t>
  </si>
  <si>
    <t>Site discounted as the combination of outcomes of the LAA and SFRA indicate that the site is inappropriate for development due to the cumulative constraints impacting the site and the uncertainty of the achievability of access to the site, it is considered unsuitable for development and therefore not deliverable. In the Autumn 2024 consultation, the site owner confirmed there is an existing vehicular access from West End which is currently gated. The assessment has been updated to reflect this but no further clarity has been provided on the potential ransom strip to the site between it and the trackway.</t>
  </si>
  <si>
    <t>Site not progressed to Level 2 SFRA. Site discounted as the combination of outcomes of the LAA and SFRA indicate that the site is inappropriate for development due to the cumulative constraints impacting the site and the uncertainty of the achievability of access to the site, it is considered unsuitable for development and therefore not deliverable. In the Autumn 2024 consultation, the site owner confirmed there is an existing vehicular access from West End which is currently gated. The assessment has been updated to reflect this but no further clarity has been provided on the potential ransom strip to the site between it and the trackway.</t>
  </si>
  <si>
    <t>This site was considered inappropriate for development through the Council's Land Availability Assessment as it failed a fundamental constraint as the site wholly lies within the buffer zone around the Somersham Waste Management Area. At its closest point, the site is within 20m of the WMA. No assessment was provided at the time. In response to the Spring 2025 consultation on additional sites, the site promoter submitted a Site Suitability Assessment which includes a review of air quality, odour, amenity and compatibility of the proposed use with the WMA which is currently being restored. Now that this assessment has been provided, the site passes the fundamental constraints and a full LAA and SA of the site has been undertaken. It had previously failed due it being within the consultation area for a WMA and no assessment had been provided. The site promoter also submitted a document setting out example street scenes and house types that could be used for this site. The site is now considered potentially appropriate for development.
This site has not been selected as a draft allocation. This site was assessed as having high and/or medium risk from surface water sources and groundwater risk. More sequentially preferable sites were selected which are 100% flood zone 1 with very low risk of surface water flood risk.</t>
  </si>
  <si>
    <t>Site not progressed to Level 2 SFRA. This site was considered inappropriate for development through the Council's Land Availability Assessment as it failed a fundamental constraint as the site wholly lies within the buffer zone around the Somersham Waste Management Area. At its closest point, the site is within 20m of the WMA. No assessment was provided at the time. In response to the Spring 2025 consultation on additional sites, the site promoter submitted a Site Suitability Assessment which includes a review of air quality, odour, amenity and compatibility of the proposed use with the WMA which is currently being restored. Now that this assessment has been provided, the site passes the fundamental constraints and a full LAA and SA of the site has been undertaken. It had previously failed due it being within the consultation area for a WMA and no assessment had been provided. The site promoter also submitted a document setting out example street scenes and house types that could be used for this site. The site is now considered potentially appropriate for development. This site has not been selected as a draft allocation. This site was assessed as having high and/or medium risk from surface water sources and groundwater risk. More sequentially preferable sites were selected which are 100% flood zone 1 with very low risk of surface water flood risk.</t>
  </si>
  <si>
    <t xml:space="preserve">Site was progressed to level 2 SFRA as mapping indicated the site was 100% flood zone 1 with low surface water flood risk. This site was tested through growth strategies 1, 2 and 3. This site would provide a very substantial extension to Godmanchester but the scheme proposed would not make efficient use of land. The site was not selected for allocation as part of the Huntingdonshire's Preferred Options Local Plan due to the significant hazard presented by a gas pipeline and its easement strip crossing the north eastern part of the site and impacting on deliverability of the potential junction to the A1307. The provision of an outer link road and roundabout onto the A1307 is further hampered by proximity to existing junctions on the road meaning significant highways infrastructure to facilitate safe access and exit from the site is required which has the potential to significantly impact the viability of the site given the number of homes that are proposed to be delivered. Although flood risk is fairly low the proposed allocation South of Godmanchester off the A1198 provides a more concentrated development with better opportunity to facilitate  connectivity into Godmanchester and requires substantially less transport infrastructure provision. It will also provide substantial flood betterment to a long existing problem in relation to Stoneyhill Brook by allocating land for flood mitigation. This will not only benefit the development, but also the wider community of Godmanchester.  Significant concerns have been raised by the Highways authority who note that delivery of the access/es will be subject to the proximity of accesses provided to adjacent sites, which may limit the ability to deliver an access for this site. The applicant should look to liaise with adjacent parcel holders to deliver a co-joined site utilising joint frontage. They cite that the site is not sustainable as a stand-alone parcel given a lack of public transport links or high quality walking, cycling, and wheeling access from local centres of population. </t>
  </si>
  <si>
    <t xml:space="preserve">This site has not been selected as a draft allocation. It was originally considered potentially appropriate for development through the in-combination outcomes of the Council's Land Availability Assessment and Sustainability Appraisal. However significant objections have been raised by Natural England who state that they " object to any allocation of this land due to unacceptable risks to Monks Wood SSSI/NNR and the serious impact on internationally important long-term research carried out by the UK Centre for Ecology and Hydrology (UKCEH), which would jeopardise their future plans and activities." National highways raised issues noting that  "Development requires realignment of the A1 between Wansford Station overbridge and Elton Road (Water Newton)." which has the potential to impact viability and achievability. The site is therefore now considered inappropriate for development. </t>
  </si>
  <si>
    <t xml:space="preserve">Site not progressed to Level 2 SFRA. It was originally considered potentially appropriate for development through the in-combination outcomes of the Council's Land Availability Assessment and Sustainability Appraisal. However significant objections have been raised by Natural England who state that they " object to any allocation of this land due to unacceptable risks to Monks Wood SSSI/NNR and the serious impact on internationally important long-term research carried out by the UK Centre for Ecology and Hydrology (UKCEH), which would jeopardise their future plans and activities." National highways raised issues noting that  "Development requires realignment of the A1 between Wansford Station overbridge and Elton Road (Water Newton)." which has the potential to impact viability and achievability. The site is therefore now considered inappropriate for development. </t>
  </si>
  <si>
    <t>Site not progressed to level 2 SFRA.  The site has very limited access which would require demolition of one of the homes to the side of the route to achieve sufficient width for a safe access.</t>
  </si>
  <si>
    <t>The site is 100% Flood Zone one and therefore a sequentially preferable site. The site was tested by the council as part of Growth strategy 1,2 and 3.  The site was not put forward for allocation as part of Huntingdonshire's Preferred Options Local Plan due to high and/or medium risk from surface water sources. The site has very limited access which would require demolition of one of the homes to the side of the route to achieve sufficient width for a safe access.</t>
  </si>
  <si>
    <t xml:space="preserve">Site did not progress to Level 2 SFRA. Site did not meet Growth Strategy requirements and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t>
  </si>
  <si>
    <t>Site discounted. The Preferred Options draft Local Plan to 2046 focuses employment growth and opportunities around 2 strategic sites, alongside opportunities for expansion of established employment areas and sustainable locations such as market towns and service centres. This site is located away from such locations with the nearest settlement - Stilton' classified as a Local services Village.</t>
  </si>
  <si>
    <t>Site did not progress to Level 2 SFRA. The Preferred Options draft Local Plan to 2046 focuses employment growth and opportunities around 2 strategic sites, alongside opportunities for expansion of established employment areas and sustainable locations such as market towns and service centres. This site is located away from such locations with the nearest settlement - Stilton' classified as a Local services Village.</t>
  </si>
  <si>
    <t xml:space="preserve">This site was considered potentially appropriate for development through the in-combination outcomes of the Council's Land Availability Assessment and Sustainability Appraisal, but noted that net developable area will need to be determined in collaboration with the relevant water management bodies to reflect the capacity of the water bodies to transport boats and the physical layout of any moorings, including any potential navigation issues. No responses were received to confirm the compatibility and suitability of the site so the site did not progress to assessment within the growth strategy options. It is noted that the site promoters submitted a Vision document which shows space for 50 moorings. The site is at high flood risk (86% in flood zone 3b), raising concerns about safe access and escape in times of flood. </t>
  </si>
  <si>
    <t xml:space="preserve">Site did not progress to level 2 SFRA. Site Discounted. This site was considered potentially appropriate for development through the in-combination outcomes of the Council's Land Availability Assessment and Sustainability Appraisal, but noted that net developable area will need to be determined in collaboration with the relevant water management bodies to reflect the capacity of the water bodies to transport boats and the physical layout of any moorings, including any potential navigation issues. No responses were received to confirm the compatibility and suitability of the site so the site did not progress to assessment within the growth strategy options. It is noted that the site promoters submitted a Vision document which shows space for 50 moorings. The site is at high flood risk (86% in flood zone 3b), raising concerns about safe access and escape in times of flood. </t>
  </si>
  <si>
    <t xml:space="preserve">Site not progressed to Level 2 SFRA. The site was tested by the Council as part of growth strategies 1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</si>
  <si>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 xml:space="preserve">Site not progressed to Level 2 SFRA. Site discounted as the combination of outcomes of the LAA and SFRA indicate that the site is inappropriate for development as the site forms the southern third of the protected settlement break designated in the Bury Neighbourhood Plan. </t>
  </si>
  <si>
    <t>Site not progressed to Level 2 SFRA. 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Although this site meets this criteria, a more preferably sequential site has been chosen in 'CfS39' which has no flood risk.</t>
  </si>
  <si>
    <t>Site not progressed to Level 2 SFRA. The site was tested by the Council as part of growth strategy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</si>
  <si>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Site not progressed to Level 2 SFRA. Site discounted as the combination of outcomes of the Council's Land Availability Assessment and Sustainability Appraisal  indicate that the site is inappropriate for development as the whole site falls within a waste management area (Buckden Landfill Waste Management Area (WMA)).</t>
  </si>
  <si>
    <t xml:space="preserve">Site not progressed to Level 2 SFRA. Site discounted as the combination of outcomes of the Council's Land Availability Assessment and Sustainability Appraisal  indicate that the site is inappropriate for development as the whole site falls within the consultation area for a Mineral Development Area and a waste management area (Buckden Landfill Waste Management Area (WMA))  </t>
  </si>
  <si>
    <t xml:space="preserve">Site not progressed to Level 2 SFRA. Site discounted as the combination of outcomes of the Council's Land Availability Assessment and Sustainability Appraisal  indicate that the site is inappropriate for development as it would be located within the open countryside not served by public transport. Future users would most likely use private vehicles therefore not supporting sustainable modes of transport and development is likely to be quite prominent on the local landscape. </t>
  </si>
  <si>
    <t>Site not progressed to Level 2 SFRA. Site discounted as the combination of outcomes of the Council's Land Availability Assessment and Sustainability Appraisal  indicate that the site is inappropriate for development as it would be located within the open countryside not served by public transport. Future users would most likely use private vehicles therefore not supporting sustainable modes of transport and development is likely to be quite prominent on the local landscape.</t>
  </si>
  <si>
    <t>Site not progressed to Level 2 SFRA. Site discounted as the combination of outcomes of the LAA and SFRA indicate that the site is inappropriate for development of housing through the Council's Land Availability Assessment as it was considered important to support the proposed neighbouring land uses and to reduce coalescence between Yaxley and Great Haddon. The site progressed to sustainability appraisal on the basis of assessment as open space and biodiversity net gain opportunities, where it was considered suitable. However, the land was not put forward for this use and therefore development as open space was not considered achievable.</t>
  </si>
  <si>
    <t>Site not progressed to Level 2 SFRA.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</si>
  <si>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It was considered potentially appropriate for development through the in-combination outcomes of the Council's Land Availability Assessment and Sustainability Appraisal. However the Great Gransden Neighbourhood Plan has identified the site as part of the Gransden Brook Corridor. Policy G6 of the neighbourhood plan identifies this area as an opportunity to restore or enhance existing ecological network access. It is therefore now considered inappropriate for development due to potential ecological imapct.</t>
  </si>
  <si>
    <t>Site not progressed to Level 2 SFRA. It was considered potentially appropriate for development through the in-combination outcomes of the Council's Land Availability Assessment and Sustainability Appraisal. However the Great Gransden Neighbourhood Plan has identified the site as part of the Gransden Brook Corridor. Policy G6 of the neighbourhood plan identifies this area as an opportunity to restore or enhance existing ecological network access.  It is therefore now considered inappropriate for development due to potential ecological imapct.</t>
  </si>
  <si>
    <t>This site is part of CfS: 198, which was taken forward as a draft allocation in the Preferred Options draft Local Plan as draft mixed use allocation St Ives 1.</t>
  </si>
  <si>
    <t xml:space="preserve">Site not progressed to Level 2 SFRA. Site discounted as the combination of outcomes of the Council's Land Availability Assessment and Sustainability Appraisal  indicate that the site is inappropriate for development as it could not be master planned so that it would effectively integrate with the existing place and community due to its physical detachment from the main settlement  (Fenstanton) which is located on the other side of the A1307, would not support sustainable place making. The site presents safety concerns due to potential increased usage of underpass to access Fenstanton and is inappropriate for built development due to the adverse impacts on the landscape and on heritage assets. It would also significantly disrupt the rural character of the area due to the scale of the proposal. </t>
  </si>
  <si>
    <t xml:space="preserve">Site not progressed to Level 2 SFRA. Site discounted as the combination of outcomes of the Council's Land Availability Assessment and Sustainability Appraisal  indicate that the site is inappropriate for development as the site is identified in the Bury Neighbourhood Plan as a protected settlement break to prevent the coalescence of Bury with Ramsey. The scale of the site with its edges adjoining built development on three sites would further the sense of coalescence between the two settlements. </t>
  </si>
  <si>
    <t>Site discounted as the combination of outcomes of the Council's Land Availability Assessment and Sustainability Appraisal  indicate that the site is inappropriate for development as the site is identified in the Bury Neighbourhood Plan as a protected settlement break to prevent the coalescence of Bury with Ramsey. The scale of the site with its edges adjoining built development on three sites would further the sense of coalescence between the two settlements and therefore be in direct conflict with the important setting of this area. The site promoter resubmitted this site twice to the Ongoing Call for Sites in combination with the adjoining site CfS 162 for amended proposals:CfS23-24311 in combination with CfS162 for approximately 75 homes. A revised supporting statement as submitted to support this amendment. It showed a concept plan focusing development on the southern two thirds of the site with open space on the northern third.CfS23-24315 in combination with CfS162 for approximately 40 homes. A revised supporting statement as submitted to support this amendment. It showed a concept plan focusing development on the southern third of the site (CfS 162) with no development on the remaining two thirds of the site providing a more substantial area of open space. While the amendments made by the site promoter are noted, they do not overcome the fundamental issue of neighbourhood plan policy and the protected settlement break preventing further coalescence of Bury and Ramsey on this eastern side of Ramsey Road. Therefore the outcomes of the assessment are unchanged.</t>
  </si>
  <si>
    <t xml:space="preserve">Site not progressed to Level 2 SFRA. Site discounted as the combination of outcomes of the Council's Land Availability Assessment and Sustainability Appraisal  indicate that the site is inappropriate for development due to the substantial risk of flood risk now and in the future accounting for climate change. Development would also further erode the rural edge of Bury. </t>
  </si>
  <si>
    <t>Site not progressed to Level 2 SFRA. Site discounted as the combination of outcomes of the Council's Land Availability Assessment and Sustainability Appraisal  indicate that the site is inappropriate for development as development of the site would continue the urbanising impact of development on this part of the countryside and risk the further sense of coalescence between these settlements, therefore adversely impacting landscape and townscape character.</t>
  </si>
  <si>
    <t>Site discounted as the combination of outcomes of the Council's Land Availability Assessment and Sustainability Appraisal  indicate that the site is inappropriate for development as development of the site would continue the urbanising impact of development on this part of the countryside and risk the further sense of coalescence between these settlements, therefore adversely impacting landscape and townscape character. In response to the Autumn 2024 consultation, the site promoter submitted a baseline Landscape and Visual Impact Appraisal (December 2024), it is noted this is not a full one but one to set a baseline assessment of landscape character and sets out key considerations as it is made clear in the report that it does not assess the proposed development development in detail. It concludes that the site will be visible form some viewpoints within Cromwell Fields and along the public rights of way network and would not result in unusual development that deviates form that that has recently been built or is being built in close proximity to this site. This appraisal is useful in shaping future landscape mitigation for this site and shaping a potential masterplan, however, it does not overcome the fundamental issue that was raised in the LAA that development of this site would further erode the gap and sense of separation between Ramsey and Bury and further urbanise this western edge. As such the site is still considered to be inappropriate.</t>
  </si>
  <si>
    <t xml:space="preserve">Site not progressed to Level 2 SFRA. The site was tested by the Council as part of growth strategy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</si>
  <si>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 xml:space="preserve">Site not progressed to Level 2 SFRA. 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</si>
  <si>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 xml:space="preserve">Site not progressed to Level 2 SFRA. Site discounted as the combination of outcomes of the Council's Land Availability Assessment and Sustainability Appraisal  indicate that the site is inappropriate for development as it will have a detrimental impact the form and character of the area and will not support sustainable place-making. </t>
  </si>
  <si>
    <t>A selection of sites were was tested by the Council as part of the Growth Strategy Option 3 to give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high to medium flood risk and groundwater flood risk meaning that it did not meet the criteria.</t>
  </si>
  <si>
    <t>Site not progressed to Level 2 SFRA. The site was not considered appropriate by the Highways Authority and was considered unacceptable as it does not accommodate walking or cycling. They also note that it will cause junction capacity pressures on the nearby roundabouts and junctions and that it is not clear if the north western half of the site will be connected to the south eastern half via the tree belt. If not, on the basis of the boundary line there is inadequate connection to the public highway. Therefore the site was not taken forward as a site within the growth strategy options due to these issues and is now considered inappropriate for development in the LAA.</t>
  </si>
  <si>
    <t>The site was not considered appropriate by the Highways Authority and was considered unacceptable as it does not accommodate walking or cycling. They also note that it will cause junction capacity pressures on the nearby roundabouts and junctions and that it is not clear if the north western half of the site will be connected to the south eastern half via the tree belt. If not, on the basis of the boundary line there is inadequate connection to the public highway. Therefore the site was not taken forward as a site within the growth strategy options due to these issues and is now considered inappropriate for development in the LAA.</t>
  </si>
  <si>
    <t>Site not progressed to Level 2 SFRA. This site has not been selected as a draft allocation. It was originally considered potentially appropriate for development through the in-combination outcomes of the Council's Land Availability Assessment and Sustainability Appraisal. However significant objections have been raised by Natural England who state that they "object to any allocation of this land due to unacceptable risks to Monks Wood SSSI/NNR and the serious impact on internationally important long-term research carried out by the UK Centre for Ecology and Hydrology (UKCEH), which would jeopardise their future plans and activities.". The site is now considered inappropriate for development in the LAA.</t>
  </si>
  <si>
    <t>Site discounted. This site  was originally considered potentially appropriate for development through the in-combination outcomes of the Council's Land Availability Assessment and Sustainability Appraisal. However significant objections have been raised by Natural England who state that they "object to any allocation of this land due to unacceptable risks to Monks Wood SSSI/NNR and the serious impact on internationally important long-term research carried out by the UK Centre for Ecology and Hydrology (UKCEH), which would jeopardise their future plans and activities." The site is now considered inappropriate for development in the LAA.</t>
  </si>
  <si>
    <t>Site not progressed to Level 2 SFRA.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</si>
  <si>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Site not progressed to Level 2 SFRA.  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 risk meaning it could meet the criteria for consideration. However, site 'Ellington 4 Old Sheds at Manor Farm, Ellington' also met this criteria.  'CfS 23-2421' was selected as a draft residential allocation due to the presence of large buildings on the site, meaning that it was considered more favourable as it also contributed towards the reuse of brownfield land.</t>
  </si>
  <si>
    <t>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low risk of surface water flood risk meaning it could meet the criteria for consideration. However, site 'Ellington 4 Old Sheds at Manor Farm, Ellington' also met this criteria.  'CfS 23-2421' was selected as a draft residential allocation due to the presence of large buildings on the site, meaning that it was considered more favourable as it also contributed towards the reuse of brownfield land.</t>
  </si>
  <si>
    <t xml:space="preserve">Site not progressed to Level 2 SFRA. Site discounted as the combination of outcomes of the Council's Land Availability Assessment and Sustainability Appraisal  indicate that the site is inappropriate for development due to the extensive area designated as a scheduled monument in December 2023 which would impede development of the residential and community uses sought on the site. </t>
  </si>
  <si>
    <t>Site not progressed to Level 2 SFRA. Site discounted as the combination of outcomes of the Council's Land Availability Assessment and Sustainability Appraisal  indicate that the site is inappropriate for development as the combination of outcomes of the LAA and SA indicate that the site is inappropriate for development due to the very significant landscape impact of the development and the scale of development fundamentally impacting the character of the landscape and setting of various settlements. Access and a new junction onto the A1(M) will require considerable engagement with Cambridgeshire County Council as well as detailed viability work which has not been undertaken to date.</t>
  </si>
  <si>
    <t xml:space="preserve">Site not progressed to Level 2 SFRA. 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This site was considered more removed and isolated locationally with the chosen draft employment allocations providing a more concentrated clustering of sites. </t>
  </si>
  <si>
    <t xml:space="preserve">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This site was considered more removed and isolated locationally with the chosen draft employment allocations providing a more concentrated clustering of sites. </t>
  </si>
  <si>
    <t>Site not progressed to Level 2 SFRA.  The site was tested by the Council as part of growth strategies 2 and 3.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local services and facilities whilst this site is located within open countryside.  </t>
  </si>
  <si>
    <t>The site was tested by the Council as part of growth strategies 2 and 3.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local services and facilities whilst this site is located within open countryside.  </t>
  </si>
  <si>
    <t>Site not progressed to Level 2 SFRA. In response to the Autumn 2024 consultation, the site promoter submitted a Landscape and Visual Impact Assessment (November 2024) and Flood Risk Assessment (November 2024) in support of their proposal. The SFRA mapping update has shown the site is now 82% in Flood Zone 3a it is therefore no longer considered appropriate for residential development in the LAA.</t>
  </si>
  <si>
    <t>In response to the Autumn 2024 consultation, the site promoter submitted a Landscape and Visual Impact Assessment (November 2024) and Flood Risk Assessment (November 2024) in support of their proposal. The SFRA mapping update has shown the site is now 82% in Flood Zone 3a it is therefore no longer considered appropriate for residential development in the LAA.</t>
  </si>
  <si>
    <t>Site not progressed to Level 2 SFRA. 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</si>
  <si>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</si>
  <si>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 xml:space="preserve">Site not progressed to Level 2 SFRA. This site was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the Highways Agency noted that the suitability of the approach road network will need to be assessed in relation to the suitability to cater specifically for HCVs, as no further information was submitted the site was not progressed. The Preferred Options draft Local Plan to 2046 focuses employment growth and opportunities around 2 strategic sites, alongside opportunities for expansion of established employment areas and sustainable locations such as market towns and service centres. This site is located away from such locations. </t>
  </si>
  <si>
    <t xml:space="preserve">This site was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 appropriate for allocation. In addition, the Highways Agency noted that the suitability of the approach road network will need to be assessed in relation to the suitability to cater specifically for HCVs, as no further information was submitted the site was not progressed. The Preferred Options draft Local Plan to 2046 focuses employment growth and opportunities around 2 strategic sites, alongside opportunities for expansion of established employment areas and sustainable locations such as market towns and service centres. This site is located away from such locations. </t>
  </si>
  <si>
    <t xml:space="preserve">Site not progressed to Level 2 SFRA. 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over half the site is at fluvial flood risk, more sequentially preferable site are available. In the Autumn 2024 consultation, the site promoters commented wishing to clarify the proposed site area for development. </t>
  </si>
  <si>
    <t xml:space="preserve">Site not progressed to Level 2 SFRA. Site discounted as the combination of outcomes of the Council's Land Availability Assessment and Sustainability Appraisal  indicate that the site is inappropriate for development due to close proximity to nationally significant nature conservation sites. Additionally, the Council's Climate Change evidence document E Renewable Energy Assessment suggests that the site has no technical suitability for renewable energy. </t>
  </si>
  <si>
    <t xml:space="preserve">Site not progressed to Level 2 SFRA. Site discounted as the combination of outcomes of the Council's Land Availability Assessment and Sustainability Appraisal  indicate that the site is inappropriate for development due to the impact on a nationally significant nature conservation site and the levels of flood risk on the site. Additionally, the Council's Climate Change evidence document E Renewable Energy Assessment suggests that the site has no technical suitability for renewable energy. </t>
  </si>
  <si>
    <t>Site not progressed to Level 2 SFRA. The in-combination outcomes of the Council's Land Availability Assessment and Sustainability Appraisal originally found that the site may be appropriate for development,  on further assessment there are significant concerns regarding point of access and narrowness of the road restricting access. Therefore the site is now considered inappropriate in the LAA.</t>
  </si>
  <si>
    <t>The in-combination outcomes of the Council's Land Availability Assessment and Sustainability Appraisal originally found that the site may be appropriate for development,  on further assessment there are significant concerns regarding point of access and narrowness of the road restricting access. Therefore the site is now considered inappropriate in the LAA.</t>
  </si>
  <si>
    <t>Site not progressed to Level 2 SFRA, as more sequentially preferable sites are available to avoid locating ‘more vulnerable’ development in medium risk areas.</t>
  </si>
  <si>
    <t>Site not progressed to Level 2 SFRA. Site discounted as the combination of outcomes of the Council's Land Availability Assessment and Sustainability Appraisal  indicate that the site is inappropriate for development as the site is located within 400m of a Water Recycling Area, no odour assessment has been submitted. Residential uses are the most vulnerable to locate within this area so the site does not progress to Sustainability Appraisal. Also, approximately half of the site is within flood zone 3b.</t>
  </si>
  <si>
    <t xml:space="preserve">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
 </t>
  </si>
  <si>
    <t xml:space="preserve">Site not progressed to Level 2 SFRA. Some sites were tested by the Council as part of growth strategies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risk meaning it did not meet the criteria for consideration.
 </t>
  </si>
  <si>
    <t>This site was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risk meaning it did not meet the criteria for consideration.</t>
  </si>
  <si>
    <t>Site not progressed to Level 2 SFRA.  This site was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risk meaning it did not meet the criteria for consideration.</t>
  </si>
  <si>
    <t>The site was not tested specifically by the Council as part of the Growth Strategy Options, however a handful of sites within Alconbury Weston were tested as part of Growth Strategy Option 3 to test an overall approach.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and groundwater emergence risk at significant rates meaning it did not meet the criteria for consideration.</t>
  </si>
  <si>
    <t>Site not progressed to Level 2 SFRA.The site was not tested specifically by the Council as part of the Growth Strategy Options, however a handful of sites within Alconbury Weston were tested as part of Growth Strategy Option 3 to test an overall approach.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83).This site was assessed as being 100% flood zone 1 with high to medium risk of surface water flood risk and groundwater emergence risk at significant rates meaning it did not meet the criteria for consideration.</t>
  </si>
  <si>
    <t>The site was tested by the Council as part of growth strategy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</si>
  <si>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The site was not tested specifically by the Council as part of the Growth Strategy Options, however a handful of sites within Alconbury Weston were tested as part of Growth Strategy Option 3 to test an overall approach.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83).This site was assessed as being 100% flood zone 1 with high to medium risk of surface water flood risk and groundwater emergence risk at significant rates meaning it did not meet the criteria for consideration.</t>
  </si>
  <si>
    <t>Site not progressed to Level 2 SFRA.The site was not tested specifically by the Council as part of the Growth Strategy Options, however a handful of sites within Alconbury Weston were tested as part of Growth Strategy Option 3 to test an overall approach.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83).This site was assessed as being 100% flood zone 1 with high to medium risk of surface water flood risk and groundwater emergence risk at significant rates meaning it did not meet the criteria for consideration.</t>
  </si>
  <si>
    <t>The site was tested by the Council as part of growth strategies 1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response to the Autumn 2024 consultation, the site promoter submitted a revised planning statement which set out a reduced proposal of up to 200 dwellings, a local centre and access from Peterborough Road. They state the site will also solely be within Huntingdonshire District Council's authority area but no amended location plan was received. The statement also included pre-application advice that has been sought form the Local Authority, LLFA and County Highways.</t>
  </si>
  <si>
    <t>This site has not been selected as a draft allocation.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</si>
  <si>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Site not progressed to Level 2 SFRA.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</si>
  <si>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Site not progressed to Level 2 SFRA. The site was not tested specifically by the Council as part of the Growth Strategy Options, however a handful of sites within Alconbury Weston were tested as part of Growth Strategy Option 3 to test an overall approach.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83).This site was assessed as being 100% flood zone 1 with high to medium risk of surface water flood risk and groundwater emergence risk at significant rates meaning it did not meet the criteria for consideration.</t>
  </si>
  <si>
    <t>This site was tested as part of Growth Strategy Option 3 to test an overall approach to development in Alconbury Weston.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</si>
  <si>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This site was tested as part of Growth Strategy Option 3 to test an overall approach to development in Alconbury Weston.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</si>
  <si>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</si>
  <si>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 xml:space="preserve">Site not progressed to Level 2 SFRA.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</si>
  <si>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The Council received a number of strategic sites that were submitted for consideration as for allocation in the Local Plan. These sites were tested as part of 4 strategic growth options. 
This site was tested through strategic Growth Option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considered to be less viable than other sites submitted. It has highly variable accessibility to services and facilities with the southern part being good whilst the northern parts of the site have poor accessibility and significant challenges in terms of active travel and public transport at present. Until there is greater certaintly over the rerouting of the A141 (which will potentially run through the site impeding access) the ease and safety of potential connections to Huntingdon are challenging. The previous Local Plan Inspector expressed significant concern over the market absorption challenges. This site is very close to the existing strategic location of Alconbury Weald and likely to compete directly in the market.The site's proximity to Alconbury Weald also raised concern over delivery of the site which may be impacted by market absorption due to its proximity to an ongoing  strategic housing scheme with the potential to slow housing delivery in the district and thus not contributing effectively to the Governments housing delivery targets.</t>
  </si>
  <si>
    <t>Site not progressed to Level 2 SFRA. The Council received a number of strategic sites that were submitted for consideration as for allocation in the Local Plan. These sites were tested as part of 4 strategic growth options. 
This site was tested through strategic Growth Option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considered to be less viable than other sites submitted. It has highly variable accessibility to services and facilities with the southern part being good whilst the northern parts of the site have poor accessibility and significant challenges in terms of active travel and public transport at present. Until there is greater certaintly over the rerouting of the A141 (which will potentially run through the site impeding access) the ease and safety of potential connections to Huntingdon are challenging. The previous Local Plan Inspector expressed significant concern over the market absorption challenges. This site is very close to the existing strategic location of Alconbury Weald and likely to compete directly in the market.The site's proximity to Alconbury Weald also raised concern over delivery of the site which may be impacted by market absorption due to its proximity to an ongoing  strategic housing scheme with the potential to slow housing delivery in the district and thus not contributing effectively to the Governments housing delivery targets.</t>
  </si>
  <si>
    <t>The site is 100% Flood Zone one and therefore a sequentially preferable site. The Council received a number of strategic sites that were submitted for consideration as for allocation in the Local Plan. These sites were tested as part of 4 strategic growth options. This site was tested through strategic Growth Option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promoted variously for employment and for residential led development and tested for residential through the Strategic Transport Study. This identified that the site has poor accessibility for pedestrians in particular.  As part of Duty to Cooperate meetings Peterborough City Council raised significant  concerns relating to this site and the impact on the transport nework and Oundle Road specifically and the inability of the road network into Peterborough to accommodate the extra traffic likely to be generated. The Highways Authority Raised significant concerns noting that the site is likely to require significant highways improvements due to scale, and that it is unclear how sustainable travel links can be achieved on the A605 across the A1 to link to Peterborough.</t>
  </si>
  <si>
    <t>Site not progressed to Level 2 SFRA. The Council received a number of strategic sites that were submitted for consideration as for allocation in the Local Plan. These sites were tested as part of 4 strategic growth options. This site was tested through strategic Growth Option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promoted variously for employment and for residential led development and tested for residential through the Strategic Transport Study. This identified that the site has poor accessibility for pedestrians in particular.  As part of Duty to Cooperate meetings Peterborough City Council raised significant  concerns relating to this site and the impact on the transport nework and Oundle Road specifically and the inability of the road network into Peterborough to accommodate the extra traffic likely to be generated. The Highways Authority Raised significant concerns noting that the site is likely to require significant highways improvements due to scale, and that it is unclear how sustainable travel links can be achieved on the A605 across the A1 to link to Peterborough.</t>
  </si>
  <si>
    <t xml:space="preserve">The Council received a number of strategic sites that were submitted for consideration as for allocation in the Local Plan. These sites were tested as part of 4 strategic growth options. The site was tested by the council as part of Growth Strategies 1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promoted variously for employment and for residential led development and tested for residential through the Strategic Transport Study. This identified that the site has poor accessibility for pedestrians in particular.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The Highways Authority raised significant concerns saying that the site is likely to require significant highways improvements due to scale and that it is unclear how sustainable travel links can be achieved on the A605 across the A1 to link to Peterborough. National Highways also raised significant concerns noting that J17 A1(M) is a potential crash cluster, therefore safety improvements may be required. The site was not put forward for allocation as part of Huntingdonshire's Preferred Options Local Plan due to high and/or medium risk from surface water sources and groundwater flood risk, particularly emergence to subsurface assets.  </t>
  </si>
  <si>
    <t xml:space="preserve">Site not progressed to Level 2 SFRA. The Council received a number of strategic sites that were submitted for consideration as for allocation in the Local Plan. These sites were tested as part of 4 strategic growth options. The site was tested by the council as part of Growth Strategies 1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was promoted variously for employment and for residential led development and tested for residential through the Strategic Transport Study. This identified that the site has poor accessibility for pedestrians in particular.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The Highways Authority raised significant concerns saying that the site is likely to require significant highways improvements due to scale and that it is unclear how sustainable travel links can be achieved on the A605 across the A1 to link to Peterborough. National Highways also raised significant concerns noting that J17 A1(M) is a potential crash cluster, therefore safety improvements may be required. The site was not put forward for allocation as part of Huntingdonshire's Preferred Options Local Plan due to high and/or medium risk from surface water sources and groundwater flood risk, particularly emergence to subsurface assets.  </t>
  </si>
  <si>
    <t>The Council received a number of strategic sites that were submitted for consideration as for allocation in the Local Plan. These sites were tested as part of 4 strategic growth options. This site was tested through strategic Growth Option 1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Preferred Options draft Local Plan to 2046 focuses employment growth and opportunities around 2 strategic sites, alongside opportunities for expansion of established employment areas and sustainable locations such as market towns and service centres.
This site is located away from such locations. More sequentially preferable sites have been selected for strategic employment with regards to flood risk, these are North of A141 between the Racecourse and A1307 (immediately north of Huntingdon) and West of the A1 and South of Peterborough Motorway Services. These sites have also been chosen due to their locational distribution, ensuring that logistics and distribution uses spread the transport impact. In addition, the floorspace proposed for Brampton Cross would concentrate Huntingdonshire's employment need all in one location creates less opportunity for employment across the district. This is not to say that this site may not be deliverable in the future as part of the Combined Authority's Local Growth Plan. The site was not put forward for allocation as part of Huntingdonshire's Preferred Options Local Plan due to substantial accessibility challenges both by non-car modes of travel and through the capacity of the highway network to accommodate the volume and nature of vehicles expected to be generated by the proposed scheme. 
Significant concerns have also been raised by the Highways Agency with the need for significant highway improvements in relation to the scale of development proposed. No access should be permitted via the A14 east bound, Woolley Hill and Woolley Road as the route is not suitable to cater for high volumes of traffic and HCVs. There are also concerns regarding sustainable travel connections to wider centres of population and the site would not be acceptable for a development of this scale without significant improvements. Natural England also raise concerns citing the need careful consideration and likely requirement for additional assessments including as downstream impacts on internationally designated sites.</t>
  </si>
  <si>
    <t>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</si>
  <si>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</si>
  <si>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This site has not been selected as a draft allocation. This site was tested as part of Growth Strategy Option 3 to test an overall approach to development in Alconbury Weston.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sites in Alconbury Weston were not considered appropriate for allocation. The Council did however apply a sequential risk- based approach to the location of development in villages steering it towards areas at the lowest risk of flooding from any source and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</si>
  <si>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 As part of the Autumn 2024 consultation, the site promoter submitted an indicative proposed plan (drawing number: 24 114 DK0001 A, November 2024) detailing how five dwellings will be accommodated on site alongside landscaping and an access from Thurning Road.</t>
  </si>
  <si>
    <t xml:space="preserve">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 </t>
  </si>
  <si>
    <t>The site was tested by the Council as part of growth strategy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response to the Autumn 2024 consultation, the site promoter submitted a Vision document in support of their site setting out proposed layout, uses and mitigations.</t>
  </si>
  <si>
    <t xml:space="preserve">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</si>
  <si>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It was considered potentially appropriate for development through the in-combination outcomes of the Council's Land Availability Assessment and Sustainability Appraisal and was tested through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most sequentially preferable site 'Great Paxton 1' was tested through all growth strategy options due to having very low flood risk now and in the future. This site has medium fluvial risk and groundwater and reservoir risk making it less sequentially preferable.</t>
  </si>
  <si>
    <t>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</si>
  <si>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</si>
  <si>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
  </si>
  <si>
    <t xml:space="preserve">The Council received a number of strategic sites that were submitted for consideration as for allocation in the Local Plan. These sites were tested as part of 4 strategic growth options. This site was tested through strategic Growth Option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There is a significant hazard posed by the ordinary watercourses culverted underneath the A1. The site was also scrutinised through the Strategic Transport Study and Viability Assessments which identified that it has poor accessibility and that the mitigation required to the A1 to provide access would not be viable for the proposed development. As part of Duty to Cooperate meetings Peterborough City Council raised significant concerns relating to this site and the impact on the transport nework and Oundle Road specifically and the inability of the road network into Peterborough to accommodate the extra traffic likely to be generated. . The Highways Agency also raised significant concerns saying that the site is ikely to require significant highways improvements due to scale and that Elton Road is not suitabe for connection or intensification without significant improvement. They noted that it is unclear whether suitable improvement could be achieved along its entire length within existing highway or land in the applicant’s control. They continued that, this road also joins with the A1 at its northern extent; the existing junction is again unlikely to be suitable without significant improvement and would need to be discussed with National Highway. As there are limited sustainable connections to peterborough, given the remote location of this site and existing infrastructure crossing the A1, it isunclear how this would be achieved. The Whole Plan Viability Assessment also demonstrates the site to be the most unviable of all sites put forward. </t>
  </si>
  <si>
    <t xml:space="preserve">Site was progressed to level 2 SFRA as the original flood mapping indicated the site was 100% flood zone 1 with low surface water flood risk. The Council received a number of strategic sites that were submitted for consideration as for allocation in the Local Plan. These sites were tested as part of 4 strategic growth options. This site was tested through strategic Growth Option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There is a significant hazard posed by the ordinary watercourses culverted underneath the A1. The site was also scrutinised through the Strategic Transport Study and Viability Assessments which identified that it has poor accessibility and that the mitigation required to the A1 to provide access would not be viable for the proposed development. As part of Duty to Cooperate meetings Peterborough City Council raised significant concerns relating to this site and the impact on the transport nework and Oundle Road specifically and the inability of the road network into Peterborough to accommodate the extra traffic likely to be generated. . The Highways Agency also raised significant concerns saying that the site is ikely to require significant highways improvements due to scale and that Elton Road is not suitabe for connection or intensification without significant improvement. They noted that it is unclear whether suitable improvement could be achieved along its entire length within existing highway or land in the applicant’s control. They continued that, this road also joins with the A1 at its northern extent; the existing junction is again unlikely to be suitable without significant improvement and would need to be discussed with National Highway. As there are limited sustainable connections to peterborough, given the remote location of this site and existing infrastructure crossing the A1, it isunclear how this would be achieved. The Whole Plan Viability Assessment also demonstrates the site to be the most unviable of all sites put forward. </t>
  </si>
  <si>
    <t xml:space="preserve">A selection of sites were tested by the Council as part of growth strategies 3 and 4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There was also concern over the impact on the character of the area (including views to the church) which would not be the case with the other sites that were tested as part of the growth strategies.
 </t>
  </si>
  <si>
    <t xml:space="preserve">Site not progressed to Level 2 SFRA. A selection of sites were tested by the Council as part of growth strategies 3 and 4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There was also concern over the impact on the character of the area (including views to the church) which would not be the case with the other sites that were tested as part of the growth strategies.
 </t>
  </si>
  <si>
    <t>Site discounted. The Council received a number of strategic sites that were submitted for consideration as for allocation in the Local Plan. These sites were tested as part of 4 strategic growth options.  This site was tested through strategic Growth Option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is the least sequentially preferable strategic site when considering flood risk and the Huntingdonshire Transport Strategy ranks the site as one of the least accessible. The site's proximity to Alconbury Weald also raised concern over delivery of the site which may be impacted by market absorption due to its proximity to an ongoing  strategic housing scheme with the potential to slow housing delivery in the district and thus not contributing effectively to the Governments housing delivery targets.</t>
  </si>
  <si>
    <t>Site did not progresss to level 2 SFRA. Site discounted. The Council received a number of strategic sites that were submitted for consideration as for allocation in the Local Plan. These sites were tested as part of 4 strategic growth options.  This site was tested through strategic Growth Option 1.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is the least sequentially preferable strategic site when considering flood risk and the Huntingdonshire Transport Strategy ranks the site as one of the least accessible. The site's proximity to Alconbury Weald also raised concern over delivery of the site which may be impacted by market absorption due to its proximity to an ongoing  strategic housing scheme with the potential to slow housing delivery in the district and thus not contributing effectively to the Governments housing delivery targets.</t>
  </si>
  <si>
    <t>The Council received a number of strategic sites that were submitted for consideration as for allocation in the Local Plan. These sites were tested as part of 4 strategic growth options.  This site was tested through strategic Growth Option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Site was progressed to level 2 SFRA . The site is at risk of emergence to both surface and subsurface assets and residual risk at this site comes from the potential blockage of several culverts beneath the B1090 road along the southwestern boundary. The site could also give rise to coalescence of proposed development at Lodge Farm which has better accessibility to services and facilities in Huntingdon and to Wyton Airfield which is preferrable as being previously developed land. 
The Highways Agency has raised significant concerns stating development of this scale  would not be acceptable  without significant improvements to the road and footway/cycleway infrastructure between the site and the adjacent towns of Huntingdon and Stives. The approach road network will need to be assessed in relation to the suitability to cater for increased traffic flows. They go on to note that access via the local roads to the north would not be acceptable for a development of this scale without significant improvements to the road and footway infrastructure, which is unlikely to be achievable through Broughton Village. Local infrastructure improvements including appropriate safe crossing of the A141 /B1090 would also be required and it is unclear at this stage whether sufficient verge exists within the public highway to achieve facilities suitable for a development of this scale. It is not supported by the Highway Authoirty due to the sites unsustainable location. The site is very rural and not possible to walk or cycle to. also capacity issues in the area.</t>
  </si>
  <si>
    <t>The site was tested by the Council as part of growth strategy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promoter resubmitted part of the site to the Ongoing Call for Sites (see CfS23-24283). The site was reduced to 0.7ha within the south eastern part of the site that immediately adjoins properties along  Hayes Walk. The site promoter has reduced the potential capacity expectation to 15 homes. The site promoter seeks an allocation status for the site and then sell to a third party for obtaining planning permissions and development. They propose vehicular access from Wansford Road. Through the centre of the reduced site is a public right of way which links through to Hayes Walk and will shape design proposals on site. The larger site was considered to be potentially suitable on a net developable area of 50% taking into account various constraints on site. Taking into account the site promoter's scaled back ambitions for the site, the reduced site area is also in principle considered to be suitable. This results in an amended capacity calculation as follows: Gross site area 0.7ha - 85% net developable area to allow integration of the public right of way and for a soft landscaped edge, leaving a net developable area of 0.595ha. Very low density expected (25dph). 0.63 x 0.25dph = 15 homes. Whether this site is ultimately included within later stages of the Local Plan will be determined by further technical evidence such as transport, flooding, infrastructure and viability studies.</t>
  </si>
  <si>
    <t>Site not progressed to Level 2 SFRA. The site was tested by the Council as part of growth strategy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promoter resubmitted part of the site to the Ongoing Call for Sites (see CfS23-24283). The site was reduced to 0.7ha within the south eastern part of the site that immediately adjoins properties along  Hayes Walk. The site promoter has reduced the potential capacity expectation to 15 homes. The site promoter seeks an allocation status for the site and then sell to a third party for obtaining planning permissions and development. They propose vehicular access from Wansford Road. Through the centre of the reduced site is a public right of way which links through to Hayes Walk and will shape design proposals on site. The larger site was considered to be potentially suitable on a net developable area of 50% taking into account various constraints on site. Taking into account the site promoter's scaled back ambitions for the site, the reduced site area is also in principle considered to be suitable. This results in an amended capacity calculation as follows: Gross site area 0.7ha - 85% net developable area to allow integration of the public right of way and for a soft landscaped edge, leaving a net developable area of 0.595ha. Very low density expected (25dph). 0.63 x 0.25dph = 15 homes. Whether this site is ultimately included within later stages of the Local Plan will be determined by further technical evidence such as transport, flooding, infrastructure and viability studies.</t>
  </si>
  <si>
    <t>The site was tested by the Council as part of growth strategies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over half the site is at fluvial flood risk, more sequentially preferable site are available. In the Autumn 2024 consultation, the site promoters commented wishing to clarify the proposed site area for development. They confirm it should be 2.04ha rather than 2.83ha and the capacity calculations should be adjusted as a result. This has resulted in a slight reduction in the commercial floorspace that could be delivered on site as set out above (down to 4,284sqm from 5,943sqm).</t>
  </si>
  <si>
    <t>The Council received a number of strategic sites that were submitted for consideration as for allocation in the Local Plan. These sites were tested as part of 4 strategic growth options.  This site was tested through strategic Growth Option 1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is at risk of groundwater emergence to both surface and subsurface assets and has limited accessibility by active travel.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Other concerns from statutory consultees are from the Highways Authority who note that significant highway improvements are required, due to scale and that it is unclear if a corridor linking the site to Oundle Road can be achieved across the A1 to link the development with Peterborough. As the site is on the wrong side of the A1 it would be very reliant on vehicles and there are existing issues with bridge over A1. Historic England raised concerns about the the nearby (metres away) grade I listed church. There are potential adverse impact on  the extensive scheduled monument of the Roman Town of Durobrivae located just 80 metres to the north of the site boundary. They also have considerable concerns about this site as a potential site allocation. A detailed heritage impact assessment would be needed to assess this and determine whether the site is suitable and if it is to make clear recommendations for protection, enhancement of the heritage assets and appropriate mitigation for any impacts.  Highways England note that the junction is a potential crash cluster area therefore might need to consider safety improvement. Site was progressed to level 2 SFRA.</t>
  </si>
  <si>
    <t>The site was progressed to Level 2 SFRA. However, the Council received a number of strategic sites that were submitted for consideration as for allocation in the Local Plan. These sites were tested as part of 4 strategic growth options.  This site was tested through strategic Growth Option 1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site is at risk of groundwater emergence to both surface and subsurface assets and has limited accessibility by active travel.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Other concerns from statutory consultees are from the Highways Authority who note that significant highway improvements are required, due to scale and that it is unclear if a corridor linking the site to Oundle Road can be achieved across the A1 to link the development with Peterborough. As the site is on the wrong side of the A1 it would be very reliant on vehicles and there are existing issues with bridge over A1. Historic England raised concerns about the the nearby (metres away) grade I listed church. There are potential adverse impact on  the extensive scheduled monument of the Roman Town of Durobrivae located just 80 metres to the north of the site boundary. They also have considerable concerns about this site as a potential site allocation. A detailed heritage impact assessment would be needed to assess this and determine whether the site is suitable and if it is to make clear recommendations for protection, enhancement of the heritage assets and appropriate mitigation for any impacts.  Highways England note that the junction is a potential crash cluster area therefore might need to consider safety improvement. The site was therefore discounted.</t>
  </si>
  <si>
    <t xml:space="preserve">Site discounted. The Council received a number of strategic sites that were submitted for consideration as for allocation in the Local Plan. These sites were tested as part of 4 strategic growth options.  This site was tested through strategic Growth Option 1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As part of Duty to Cooperate meetings Peterborough City Council raised significant  concerns relating to this site and the impact on the transport network and Oundle Road specifically and the inability of the road network into Peterborough to accommodate the extra traffic likely to be generated. </t>
  </si>
  <si>
    <t>A selection of sites were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</si>
  <si>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A selection of sites were tested by the Council as part of growth strategy option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</si>
  <si>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This site has not been selected as a draft allocation. The smaller site (Folksworth and Washingley 1: Land off Hawthorn Road, Folksworth -smaller site) was tested by the Council as part of growth strategy 3 which includes land within this site and therefore provides an indication of suitability in relation to the growth strategy on a locational and capacity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</si>
  <si>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Site not progressed to Level 2 SFRA. This site has not been selected as a draft allocation. The smaller site (Folksworth and Washingley 1: Land off Hawthorn Road, Folksworth -smaller site) was tested by the Council as part of growth strategy 3 which includes land within this site and therefore provides an indication of suitability in relation to the growth strategy on a locational and capacity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t>
  </si>
  <si>
    <t>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t>
  </si>
  <si>
    <t>Site not progressed to Level 2 SFRA.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Sites 'Stilton 2: Land to the rear of The Stilton Cheese, Inn, Stilton' and 'Stilton 5: Land rear of 16 to 58 North Street, Stilton' were selected as draft allocations for the Preferred Options Draft Local Plan to 2046 as they were considered to be locationally preferable due to being infill development within the built area of Stilton and in proximity to to local services and facilities whilst this site is located within open countryside.  </t>
  </si>
  <si>
    <t>In response to the Autumn 2024 consultation, the site promoter stated the site is wholly within flood zone 1. In response to the Autumn 2024 consultation, the site promoter stated the site is wholly within flood zone 1. The EA flood maps show that this is the case but there is surface water flood risk. However two more locationally preferable sites were chosen in 'the Offords' CfS: 156 &amp; 174 with have better connections to transport links.</t>
  </si>
  <si>
    <t>In response to the Autumn 2024 consultation, the site promoter stated the site is wholly within flood zone 1.The EA flood maps show that this is the case but there is surface water flood risk. However two more locationally preferable sites were chosen in 'the Offords' CfS: 156 &amp; 174 with have better connections to transport links.</t>
  </si>
  <si>
    <t xml:space="preserve">Site discounted as the combination of outcomes of the Council's Land Availability Assessment and Sustainability Appraisal  indicate that the site is inappropriate for development due to the location of the site being out of context with the existing built form, potential for significant adverse landscape impact and highway access to the site being potentially unachievable as a result of the presence of ransom strips and ability of Second and Third avenue to accommodate the scale of development. In response to the Autumn 2024 consultation, the site promoter commented stating that this site and CfS 148 should now be considered as a single site and are being promoted for comprehensive development. Although the promoter has stated that they are carrying out additional technical work and feasibility assessments for access at the moment it cannot be demonstrated that access can be achieved. Therefore the site is not currently considered deliverable and so inappropriate for development.
</t>
  </si>
  <si>
    <t xml:space="preserve">Site not progressed to Level 2 SFRA. Site discounted as the combination of outcomes of the Council's Land Availability Assessment and Sustainability Appraisal  indicate that the site is inappropriate for development due to the location of the site being out of context with the existing built form, potential for significant adverse landscape impact and highway access to the site being potentially unachievable as a result of the presence of ransom strips and ability of Second and Third avenue to accommodate the scale of development. </t>
  </si>
  <si>
    <t>Although sites 'CfS104' and 'CfS148' have now been proposed as a single site, the deliverability of this site is dependent on providing appropriate access and connection to the public highways as stated by the Cambridgeshire County Council Highways Authority. Therefore the site is currently considered unachievable.</t>
  </si>
  <si>
    <t xml:space="preserve">Site not progressed to Level 2 SFRA. Although sites 'CfS104' and 'CfS148' have now been proposed as a single site, the deliverability of this site is dependent on providing appropriate access and connection to the public highways as stated by the Cambridgeshire County Council Highways Authority. Therefore the site is currently considered unachievable. </t>
  </si>
  <si>
    <t>Site was discounted as the combination of outcomes of the Council's Land Availability Assessment and Sustainability Appraisal  indicate that the site is inappropriate for development as its location could not be effectively master planned to become part of the existing community, it would create an extension to the village with limited relationship to the main concentration of residential development within the village and has a very close relationship with the countryside the impact of which would be significant. The site promoter resubmitted part of the site to the Ongoing Call for Sites (see CfS23-24105). The site was reduced to 0.5ha within the northern most corner of the site that immediately adjoins properties along  New Road to the north and Fenton Fields Farm to the west. The site promoter has reduced the potential capacity expectation to 7 homes. The site is now considered appropriate for development.</t>
  </si>
  <si>
    <t xml:space="preserve">Site not progressed to Level 2 SFRA. </t>
  </si>
  <si>
    <t>Site discounted. The Land Availability Assessment and Sustainability Appraisal assessed the site in isolation concluding that the site may be potentially suitable. When looking at the wider context that the site sits within, it is considered that the site is detached from the main built area of Warboys which would pose challenges for safe pedestrian access across the A141 to local services and facilities for development of this scale. It is therefore not suitable for allocation.</t>
  </si>
  <si>
    <t xml:space="preserve">Site not progressed to Level 2 SFRA. Site discounted. The Land Availability Assessment and Sustainability Appraisal assessed the site in isolation concluding that the site may be potentially suitable. When looking at the wider context that the site sits within, it is considered that the site is detached from the main built area of Warboys which would pose challenges for safe pedestrian access across the A141 to local services and facilities for development of this scale. </t>
  </si>
  <si>
    <t>PROPOSED ALLOCATION- The site is 100% Flood Zone one and not shown to be at risk of surface water flooding, therefore a sequentially preferable site. The site was tested by the council as part of Growth Strategies 1,2 and 3. The site was put forward for allocation as part of  Huntingdonshire's Preferred Options Local Plan as Great Paxton 1</t>
  </si>
  <si>
    <t>PROPOSED ALLOCATION- The site is 100% Flood Zone one and not shown to be at risk of surface water flooding, therefore a sequentially preferable site. The site was tested by the council as part of Growth Strategies 1,2 and 3. The site was put forward for allocation as part of  Huntingdonshire's Preferred Options Local Plan as Hail Weston 1</t>
  </si>
  <si>
    <t>PROPOSED ALLOCATION- The site is 100% Flood Zone one and not shown to be at risk of surface water flooding,  but is greater that 1 ha and therefore falls within the second most sequentially preferable site category. The site was tested by the council as part of Growth Strategies 1,2 and 3. The site was put forward for allocation as part of  Huntingdonshire's Preferred Options Local Plan as Colne 1</t>
  </si>
  <si>
    <t>The site was tested by the Council as part of the Growth Strategy Options 1,2,3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meets this criteria Level 2 SFRA not required. Most sequentially preferable site (Strategic Recommendation A).</t>
  </si>
  <si>
    <t>The site was tested by the Council as part of the Growth Strategy Options 1,2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meets this criteria. Level 2 SFRA not required.  Most sequentially preferable site (Strategic Recommendation A).</t>
  </si>
  <si>
    <t>The site was tested by the Council as part of the Growth Strategy Options 1,2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meets this criteria. Level 2 SFRA not required.  Second most sequentially preferable site category (Strategic Recomendation B).</t>
  </si>
  <si>
    <t>PROPOSED ALLOCATION- 	The site was assessed in the level 2 SFRA as within  100% Flood Zone one and the majority of the site is at very low risk of surface water, therefore it is considered a sequentially preferable site. The site was put forward for allocation as part of  Huntingdonshire's Preferred Options Local Plan as St Neots 1.</t>
  </si>
  <si>
    <t>PROPOSED ALLOCATION- 	The site was assessed in the Level 2 SFRA as 100% within flood zone one with the majority of the site at very low risk of surface water, therefore it is a sequentially preferable site. The site was tested by the council as part of Growth Strategies 2 and 3. The site was put forward for allocation as part Huntingdonshire's Preferred Options Local Plan as Alconbury 1.</t>
  </si>
  <si>
    <t>This site falls within Strategic Recommendation C, the third most sequentially preferable category of site where many of the sites submitted fall. 
The site was tested by the Council as part of the Growth Strategy Options 1,2,3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Progress to Level 2 SFRA.</t>
  </si>
  <si>
    <t>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Stilton 1.</t>
  </si>
  <si>
    <t>This site falls within Strategic Recommendation C, the third most sequentially preferable category of site where many of the sites submitted fall. 
The site was tested by the Council as part of the Growth Strategy Options 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Local Services Village which has some services and facilities. The NPPF (paragraph 83) encourages the promotion of sustainable development in rural areas, where it will enhance or maintain their vitality especially where this will support local services. This site is one of two sites in Stilton which are located within the built area with immediate access to services and facilities. Other sites put forward within Stilton were on the edge of the settlement with lesser accessibility to services and facilities. Progress to Level 2 SFRA</t>
  </si>
  <si>
    <t>This site falls within Strategic Recommendation C, the third most sequentially preferable category of site where many of the sites submitted fall.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Local Services Village which has some services and facilities. The NPPF (paragraph 83) encourages the promotion of sustainable development in rural areas, where it will enhance or maintain their vitality especially where this will support local services. This site is one of two sites in Stilton which are located within the built area with immediate access to services and facilities. They are contiguous sites. This site in particular is also a continuation of a recently built scheme with access already in place. Other sites put forward within Stilton were on the edge of the settlement with lesser accessibility to services and facilities. Progress to Level 2 SFRA</t>
  </si>
  <si>
    <t>PROPOSED ALLOCATION- 	The site was assessed in the Level 2 SFRA as 100% within Flood Zone one and therefore a sequentially preferable site. Surface water risk is very low/low on 50% of the site. The site was put forward for allocation as part of  Huntingdonshire's Preferred Options Local Plan as Stilton 2. The site will provide surface water mitigation.</t>
  </si>
  <si>
    <t>PROPOSED ALLOCATION- 	The site was assessed in the Level 2 SFRA as 100% within Flood Zone one and the majority of the site is at very low risk of surface water, therefore it is a sequentially preferable site.The site was put forward for allocation as part of  Huntingdonshire's Preferred Options Local Plan as Bluntisham 1.</t>
  </si>
  <si>
    <t xml:space="preserve">PROPOSED ALLOCATION- The site is 100% Flood Zone one and the majority of the site is at very low risk of surface water, therefore a sequentially preferable site. The site was put forward for allocation as part of Huntingdonshire's Preferred Options Local Plan as Bluntisham 2 and includes criteria on how to address groundwater. </t>
  </si>
  <si>
    <t>This site falls within Strategic Recommendation C, the third most sequentially preferable category of site where many of the sites submitted fall. 
The site was tested by the Council as part of the Growth Strategy Options 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Local Services Village which has some services and facilities. The NPPF (paragraph 83) encourages the promotion of sustainable development in rural areas, where it will enhance or maintain their vitality especially where this will support local services. Progress to Level 2 SFRA.</t>
  </si>
  <si>
    <t>This site falls within Strategic Recommendation C, the third most sequentially preferable category of site where many of the sites submitted fall. 
The site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Local Services Village which has some services and facilities. The NPPF (paragraph 83) encourages the promotion of sustainable development in rural areas, where it will enhance or maintain their vitality especially where this will support local services. Progress to Level 2 SFRA.</t>
  </si>
  <si>
    <t>This site falls within Strategic Recommendation C, the third most sequentially preferable category of site where many of the sites submitted fall. 
The site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t>
  </si>
  <si>
    <t>PROPOSED ALLOCATION- The site was assessed in the Level 2 SFRA as 100% within flood zone one and surface water risk is predominantly very low/low,  therefore it is a sequentially preferable site. The site was put forward for allocation as part of Huntingdonshire's Preferred Options Local Plan as St Ives 1.</t>
  </si>
  <si>
    <t xml:space="preserve">PROPOSED ALLOCATION- The site was assessed in the Level 2 SFRA as 100% flood zone one and the majority of the site is at very low risk of surface water, therefore it is a sequentially preferable site. The site was put forward for allocation as part of Huntingdonshire's Preferred Options Local Plan as Little Paxton 2 and includes criteria on how to address groundwater. </t>
  </si>
  <si>
    <t xml:space="preserve">PROPOSED ALLOCATION- The site was assessed in the Level 2 SFRA as a site at nominal risk. The site is 100% flood zone one and not shown to be at risk of surface water flooding, therefore it is a sequentially preferable site. The site was put forward for allocation as part of Huntingdonshire's Preferred Options Local Plan as Little Paxton 1 and includes criteria on how to address groundwater. </t>
  </si>
  <si>
    <t xml:space="preserve">This site falls within Strategic Recommendation C, the third most sequentially preferable category of site where many of the sites submitted fall. The site is formed by combination of CfS 233 and CfS 57. 
The site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 </t>
  </si>
  <si>
    <t>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Somersham 2.</t>
  </si>
  <si>
    <t xml:space="preserve">This site falls within Strategic Recommendation C, the third most sequentially preferable category of site where many of the sites submitted fall.  This site is a current allocation (SM1) in Huntingdonshire's Local Plan to 2036. 
The site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Carry forward allocation and progress to Level 2 SFRA. </t>
  </si>
  <si>
    <t xml:space="preserve">This site falls within Strategic Recommendation C, the third most sequentially preferable category of site where many of the sites submitted fall.  
The site was tested by the Council as part of the Growth Strategy Options 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 </t>
  </si>
  <si>
    <t>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Somersham 4.</t>
  </si>
  <si>
    <t xml:space="preserve">PROPOSED ALLOCATION- 	The site was assessed in the Level 2 SFRA as 100% within flood zone one and the majority of the site is at very low risk of surface water,  therefore it is a sequentially preferable site. The site was tested by the council as part of Growth Strategies 2,3 and 4.  The site was put forward for allocation as part of Huntingdonshire's Preferred Options Local Plan as Somersham 1 and includes criteria on how to address groundwater. </t>
  </si>
  <si>
    <t xml:space="preserve">This site falls within Strategic Recommendation C, where many of the sites submitted fall. 
The site was tested by the Council as part of the Growth Strategy Options 2 &amp; 3. A small portion of the site is identified as being at fluvial flood risk with climate change. However, the development could be sequentially located outside areas of risk. The site is also part previously developed land which the allocation of which could contribute towards the Governments requirement to make use of previously-developed or brownfield land.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 </t>
  </si>
  <si>
    <t xml:space="preserve">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Ramsey 2 and includes criteria on how to address groundwater. </t>
  </si>
  <si>
    <t>Site not progressed to Level 2 SFRA.  A selection of sites were was tested by the Council as part of the Growth Strategy Option 3 to give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high to medium flood risk and groundwater flood risk meaning that it did not meet the criteria.  'CfS 75 ' was selected as a draft residential allocation as it had no flood risk as opposed to this site (CfS316).</t>
  </si>
  <si>
    <t>Site not progressed to Level 2 SFRA. This site has not been selected as a draft allocation. The site was tested by the Council as part of the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risk of fluvial flooding with a third of the site within flood zone 3 a and b and at risk of groundwater and possible reservoir risk. It therefore did not meet the criteria.  'CfS 75 ' was selected as a draft residential allocation as it had no flood risk as opposed to this site (CfS22).</t>
  </si>
  <si>
    <t>Site not progressed to Level 2 SFRA.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at high and medium surface water flood risk and therefore did not meet the criteria.  'CfS 75 ' was selected as a draft residential allocation as it had no flood risk as opposed to this site (CfS23-24149).</t>
  </si>
  <si>
    <t>Site not progressed to Level 2 SFRA. It was considered potentially appropriate for development through the in-combination outcomes of the Council's Land Availability Assessment and Sustainability Appraisal and was tested through growth strategy options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most sequentially preferable site 'CfS14' was tested through all growth strategy options due to having very low flood risk now and in the future. This site has medium fluvial risk and groundwater and reservoir risk making it less sequentially preferable.</t>
  </si>
  <si>
    <t>Site not progressed to Level 2 SFRA.  It was considered potentially appropriate for development through the in-combination outcomes of the Council's Land Availability Assessment and Sustainability Appraisal. Comments from the Highways Authority note that the site does not appear to have sufficient frontage to the public highway to achieve an access in accordance with DMRB/MfS requirements meaning achievability of the site may be compromised. It was therefore not taken forward for testing as part of the growth strategy options. In addition the site was assessed as having high fluvial flood risk. More sequentially preferable sites were available in Great Paxton, CfS14 which has no flood risk.</t>
  </si>
  <si>
    <t xml:space="preserve">PROPOSED ALLOCATION- 	The site was assessed in the Level 2SFRA as 100% within flood zone one and  the majority of the site is at very low risk of surface water, therefore a sequentially preferable site. The New National Model shows the site to be at risk in the future due to climate change. In the absence of detailed modelling, the risk area should be left free of development.  As the site is part previously developed land the site was put forward for allocation to satisfy the Governments requirement to make use of previously-developed or brownfield land as part of Huntingdonshire's Preferred Options Local Plan as Somersham 1 and includes criteria on how to address groundwater and climate change. </t>
  </si>
  <si>
    <t xml:space="preserve">Site not progressed to Level 2 SFRA. Site discounted as the combination of outcomes of the Council's Land Availability Assessment and Sustainability Appraisal  indicate that the site is inappropriate for development due to constraints to the site regarding access and the detached nature of the site and an alternative development proposal including this site is set out in CfS 213: Land to the West of College Farm (larger site), Somersham. </t>
  </si>
  <si>
    <t xml:space="preserve">Site discounted as the combination of outcomes of the Council's Land Availability Assessment and Sustainability Appraisal  indicate that the site is inappropriate for development due to constraints to the site regarding access and the detached nature of the site and an alternative development proposal including this site is set out in CfS213 Land to the West of College Farm (larger site), Somersham.  </t>
  </si>
  <si>
    <t xml:space="preserve">The Council's Land Availability Assessment and Sustainability Appraisal indicate that the site is appropriate for development, this site was combined with CfS 57 to form a larger site for assessment - CfS 213 Land to the West of College Farm (larger site), Somersham.  </t>
  </si>
  <si>
    <t>This site falls within Strategic Recommendation C, the third most sequentially preferable category of site where many of the sites submitted fall. 
The site was tested by the Council as part of the Growth Strategy Options 1,2,3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Local Services Village which has some services and facilities. The NPPF (paragraph 83) encourages the promotion of sustainable development in rural areas, where it will enhance or maintain their vitality especially where this will support local services. Progress to Level 2 SFRA.</t>
  </si>
  <si>
    <t>PROPOSED ALLOCATION- The site was assessed in the Level 2 SFRA as 100% within flood zone one and therefore a sequentially preferable site. The site was tested by the Council as part of Growth Strategies 2,3 and 4. The site was put forward for allocation as part of Huntingdonshire's Preferred Options Local Plan as Alconbury 2.</t>
  </si>
  <si>
    <t xml:space="preserve">This site is located in proximity to Alconbury Weald. This site is very close to the existing strategic location of Alconbury Weald and likely to compete directly in the market.The site's proximity to Alconbury Weald also raised concern over delivery of the site which may be impacted by market absorption due to its proximity to an ongoing  strategic housing scheme with the potential to slow housing delivery in the district and thus not contributing effectively to the Governments housing delivery targets.  It was considered that development at Alconbury Weald would need to be completed before the commencement of any nearby residential allocation, therefore the site was not taken forward as a site within the growth strategy options. </t>
  </si>
  <si>
    <t xml:space="preserve">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Bluntisham 3 and includes criteria on how to address groundwater. </t>
  </si>
  <si>
    <t xml:space="preserve">It was considered inappropriate for development through the in-combination outcomes of the Council's Land Availability Assessment and Sustainability Appraisal due to its limitations in successfully integrating development with the existing place and community and impact on the character of Bluntisham as well as the further erosion of orchard land.
During the Autumn 2024 consultation, the site promoter reduced the site area to 2.34 ha, 40-65 homes and an additional community building. The Vision Documents states that parcel 1 forms the focus of delivering development but parcel 2 is still available for residential development, open space and BNG. They state the existing access will be retained and used to provide the single point of vehicular access to the development and a new section of footpath will also be provided, linking to the existing footpath to the east along Wood End. 
Since the assessment of the site was undertaken, it has come to the Council's attention that the orchard has since been felled. While not a protected nature conservation feature, these orchards are characterful of the area and contributes to biodiversity and the rural edge of the village and their loss will have a detrimental impact on the character and history of the village. Taking into account the revised information, the site was reassessed as potentially appropriate for development.  However this site is considered more locationally removed from the built area of Bluntisham than CfS 167, 248 and 23-24128
 </t>
  </si>
  <si>
    <t xml:space="preserve">Site not progressed to Level 2 SFRA. This site is considered more locationally removed from the built area of Bluntisham than CfS 167, 248 and 23-24128
 </t>
  </si>
  <si>
    <t>This site falls within Strategic Recommendation C, the third most sequentially preferable category of site where many of the sites submitted fall. 
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the site is in close proximity to a Market Town, the most sustainable of settlements in the Settlement Hierarchy and has the opportunity to provide local employment opportunities in a highly sustainable location. Progress to Level 2 SFRA.</t>
  </si>
  <si>
    <t>PROPOSED ALLOCATION- The site was assessed in the Level 2 SFRA as 100% within flood zone one and the majority of the site is at very low risk of surface water, therefore a sequentially preferable site. The site was put forward for allocation as part of  Huntingdonshire's Preferred Options Local Plan as Abbotsley 1.</t>
  </si>
  <si>
    <t>This site falls within Strategic Recommendation C, the third most sequentially preferable category of site where many of the sites submitted fall. 
The site was tested by the Council as part of the Growth Strategy Options 1,2,&amp;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Progress to Level 2 SFRA.</t>
  </si>
  <si>
    <t>PROPOSED ALLOCATION- 	The site was assessed in the Level 2 SFRA as 100% within flood zone one and the majority of the site is at very low risk of surface water, therefore a sequentially preferable site.  The site was put forward for allocation as part of Huntingdonshire's Preferred Options Local Plan as St Neots 2.</t>
  </si>
  <si>
    <t>Site not progressed to Level 2 SFRA. This site is part of CfS: 198, which was taken forward as a draft allocation in the Preferred Options draft Local Plan as draft mixed use allocation St Ives 1.</t>
  </si>
  <si>
    <t>The site was tested by the Council as part of the Growth Strategy Options 1,2,3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Progress to Level 2 SFRA.</t>
  </si>
  <si>
    <t xml:space="preserve">The site was considered potentially appropriate for development through the in-combination outcomes of the Council's Land Availability Assessment and Sustainability Appraisal. However, it was also noted that integration of the site is more challenging by virtue of its edge of town location and that appropriate noise mitigation will be required to mitigate the impact of the A1123 and nearby employment uses. In addition, the site  promoter states that a key constraint to development is to work with the existing tenants to find alternative locations for their businesses. No update has been provided as to when the site will become available and therefore the site did not move forward to assessment as part of the growth strategy options testing. </t>
  </si>
  <si>
    <t xml:space="preserve">Site not progressed to Level 2 SFRA. It was considered potentially appropriate for development through the in-combination outcomes of the Council's Land Availability Assessment and Sustainability Appraisal. However, it was also noted that integration of the site is more challenging by virtue of its edge of town location and that appropriate noise mitigation will be required to mitigate the impact of the A1123 and nearby employment uses. In addition, the site  promoter states that a key constraint to development is to work with the existing tenants to find alternative locations for their businesses. No update has been provided as to when the site will become available and therefore the site did not move forward to assessment as part of the growth strategy options testing. </t>
  </si>
  <si>
    <t xml:space="preserve">PROPOSED ALLOCATION- The site was assessed in the Level 2 SFRA as 86.3 % within flood zone one with predominately very low surface water risk. A small percentage of the site is located within flood zones  2 and 3. The site is in a Market Town the most sustainable of settlements in the Settlement Hierachy with access to extensive services and facilities.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 site was put forward as proposed allocation Needingworth 1 with about  65.5 ha of green infrastructure, sustainable drainage and flood mitigation uses meaning that more vulnerable uses are located outside areas of flood risk.
</t>
  </si>
  <si>
    <t xml:space="preserve"> The site was tested by the council as part of Growth Strategies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was put forward for a less vulnerable use with no reasonably alternative sites available for the local employmentin a sustainable location close to existing residential development in Yaxley. The site presents an opportunity for expansion of an established employment area. Progress to Level 2 SFRA.</t>
  </si>
  <si>
    <t>PROPOSED ALLOCATION-  The site was assessed in the Level 2 SFRA as 88 % within flood zone one with 3% flood zone 2, 5% flood zone 3a and 1 % 3b running along the eastern boundary with predominately low surface water risk. Flood risk from the site is predominently from tidal sources. The site was put forward for a less vulnerable use with no reasonably alternative sites available for local employment in a sustainable location close to existing residential development in Yaxley. The site presents an opportunity for expansion of an established employment area. Less vulnerable uses are compatible with flood zones 2 and 3a. The findings of the SFRA level 2 note that the nominal area of functional floodplain onsite should not trigger the exception test nor negate any development plans. Development will be required be located away from the eastern edge of the site. The site was put forward for allocation as part of Huntingdonshire's Preferred Options Local Plan as Yaxley 1.</t>
  </si>
  <si>
    <t>This site falls within Strategic Recommendation C, the third most sequentially preferable category of site where many of the sites submitted fall. 
The site was tested by the Council as part of the Growth Strategy Options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this site is in a Local Services Village which has some services and facilities. The NPPF (paragraph 83) encourages the promotion of sustainable development in rural areas, where it will enhance or maintain their vitality especially where this will support local services. This site presents the opportunitiy for the expansion for an established employment area 'Sand Road Industrial Estate' which will facilitate increased employment opportunities within a Local Services Village. Progress to Level 2 SFRA.</t>
  </si>
  <si>
    <t>PROPOSED ALLOCATION- The site was assessed in the Level 2 SFRA as 100% flood zone one and the majority of the site is at very low risk of surface water, therefore a sequentially preferable site.  The site was put forward for allocation as part of Huntingdonshire's Preferred Options Local Plan as Great Gransden 1 and inludes criteria to address flood risk.</t>
  </si>
  <si>
    <t>The site was tested by the Council as part of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Site not progressed to Level 2 SFRA.</t>
  </si>
  <si>
    <t>PROPOSED ALLOCATION- The site was assessed in the Level 2 SFRA as a site at nominal risk. The site is 100% Flood Zone one and not shown to be at risk of surface water flooding, therefore a sequentially preferable site.  The site was put forward for allocation as part of Huntingdonshire's Preferred Options Local Plan as The Stukeleys 1. It includes criteria on surface water.</t>
  </si>
  <si>
    <t>This site falls within Strategic Recommendation C, the third most sequentially preferable category of site where many of the sites submitted fall. 
The site was tested by the Council as part of the Growth Strategy Options 1,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Council has applied a sequential risk- based approach to the  location of development in villages steering it towards areas at the lowest risk of flooding from any source and preferred draft allocations within villages will only be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meets this criteria. Progress to Level 2 SFRA.</t>
  </si>
  <si>
    <t>PROPOSED ALLOCATION- The site was assessed in the Level 2 SFRA as 100% Flood Zone one and the majority of the site is at very low risk of surface water, therefore it is a sequentially preferable site. The site was put forward for allocation as part of Huntingdonshire's Preferred Options Local Plan as Grafham 1. It includes criteria to address flood risk.</t>
  </si>
  <si>
    <t>This site has not been selected as a draft allocation. 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CfS 34 was sequentially more preferable in terms of flood risk in comparison to this site (CfS23-2420).</t>
  </si>
  <si>
    <t>PROPOSED ALLOCATION - The site was assessed in the Level 2 SFRA as 100% within flood zone one and the majority of the site is at very low risk of surface water therefore a sequentially preferable site. The site was put forward for allocation as part of Huntingdonshire's Preferred Options Local Plan as Upton 1. It includes criteria on flood risk.</t>
  </si>
  <si>
    <t>It was considered inappropriate for development through the in-combination outcomes of the Council's Land Availability Assessment and Sustainability Appraisal which noted that it is detached from a settlement and located within the countryside and the impact on the landscape could be most significant to the south and west. The commercial uses could impact nature conservation designations as the site is  approximately 300m from Brampton Wood SSSI and is nearby to the Great Ouse Valley Green Infrastructure Priority Area. A critical factor is to determine through engagement with Cambridgeshire County Council whether developing the site could adversely impact the existing water recycling centre and if commercial uses can be successfully integrated with it. There are two options, one to develop the site leaving the water recycling centre where it is or relocate the water recycling centre to elsewhere in the site. The probability and possibility of these options have not been addressed by the site promoter. Therefore the site will not progress to Level 2 SFRA as achievability is uncertain.</t>
  </si>
  <si>
    <t>It was considered inappropriate for development through the in-combination outcomes of the Council's Land Availability Assessment and Sustainability Appraisal which noted that it is detached from a settlement and located within the countryside and the impact on the landscape could be most significant to the south and west. The commercial uses could impact nature conservation designations as the site is  approximately 300m from Brampton Wood SSSI and is nearby to the Great Ouse Valley Green Infrastructure Priority Area. A critical factor is to determine through engagement with Cambridgeshire County Council whether developing the site could adversely impact the existing water recycling centre and if commercial uses can be successfully integrated with it. There are two options, one to develop the site leaving the water recycling centre where it is or relocate the water recycling centre to elsewhere in the site. The probability and possibility of these options have not been addressed by the site promoter.  Therefore the site will not progress to Level 2 SFRA as achievability is uncertain.</t>
  </si>
  <si>
    <t>This site falls within Strategic Recommendation C, the third most sequentially preferable category of site where many of the sites submitted fall. 
The site was tested by the Council as part of the Growth Strategy Options 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t>
  </si>
  <si>
    <t xml:space="preserve">PROPOSED ALLOCATION- The site was assessed in the Level 2 SFRA as 100% within flood zone one and the majority of the site is at very low/low risk of surface water, therefore a sequentially preferable site.The site was put forward for allocation as part of Huntingdonshire's Preferred Options Local Plan as Brampton 1 and includes criteria on how to address groundwater and residual flood risk. </t>
  </si>
  <si>
    <t>The site was tested by the Council as part of the Growth Strategy Options 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Progress to Level 2 SFRA. This site has been put forward for mixed use development comprising open space and car parking facilities for Hinchingbrooke Country Park. Although the site is at high risk of flooding open space is considered water compatible development. Car parking is considered a less vulnerable use compatible with flood zones 2 and 3a. There are no other sequentially preferable sites put forward for open space and car parking in association with the Country Park to enhance the recreational offer to the wider area. Progress to Level 2 SFRA.</t>
  </si>
  <si>
    <t xml:space="preserve">PROPOSED ALLOCATION- The site was assessed in the Level 2 SFRA as 25 % within flood zone one with predominately very low surface water risk. The SFRA recommends that the risk area should be converted to open greenspace for the country park.  
and that the car park should be sited in Flood Zone 1 next to the access road with appropriate drainage. The site was put forward for allocation as part of Huntingdonshire's Preferred Options Local Plan as Brampton 2 and includes criteria requiring the location of the car park in flood zone 1 and appropriate drainage and assessment of groundwater. </t>
  </si>
  <si>
    <t>Site has outline permission (18/01918/OUT) and Reserved Matters are pending consideration therefore the site has not been taken forward as development is approved. Site not progressed to Level 2 SFRA as it has planning permission</t>
  </si>
  <si>
    <t>The site is included within the Preferred Options Draft Local Plan within the chapter 'North Huntingdon Growth Cluster Opportunity Zones' as an existing commitment.This site was allocated in Huntingdonshire's Local Plan to 2036 as the south western part of HU1: Ermine Street Huntingdon. It gained outline planning permission (reference 18/01918/OUT) on 20th September 2024. A series of detailed Reserved Matters have been submitted since then and conditions discharged to allow development to commence.</t>
  </si>
  <si>
    <t>The council's Land Availability Assessment has been updated to correct the assessment which originally identified moorings on site. The site has been reassessed and is considered inappropriate for built development due to the significant flood risk, but could be suitable for flood mitigation and open space.  Planning application 22/01460/OUT for 25 dwellings has, however been approved on the northern parcel of the site. Site not progressed to Level 2 SFRA as it has planning permission.</t>
  </si>
  <si>
    <t>This site falls within Strategic Recommendation C, the third most sequentially preferable category of site where many of the sites submitted fall. 
The site was tested by the Council as part of the Growth Strategy Options 1,2,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and has the opportunity to provide enhanced health facilities and local employment and training opportunities in a highly sustainable location. Progress to Level 2 SFRA.</t>
  </si>
  <si>
    <t>PROPOSED ALLOCATION - The site was assessed in the Level 2 SFRA as 100% within Flood Zone one and the majority of the site is at very low/ low risk of surface water, therefore a sequentially preferable site.  The site was put forward for allocation as part of Huntingdonshire's Preferred Options Local Plan as Huntingdon 1.</t>
  </si>
  <si>
    <t>This site falls within Strategic Recommendation C, the third most sequentially preferable category of site where many of the sites submitted fall. 
The site was tested by the Council as part of the Growth Strategy Options 1,2,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and has the opportunity redevelop previously developed land and contributing towards the Governments need to make use of previously-developed or brownfield land. Progress to Level 2 SFRA.</t>
  </si>
  <si>
    <t>PROPOSED ALLOCATION- The site was assessed in the Level 2 SFRA as 100% Flood Zone one and the majority of the site is at very low risk of surface water, therefore a sequentially preferable site. The site was tested by the council as part of Growth Strategies 1,2,3 and 4. The site was put forward for allocation as part of Huntingdonshire's Preferred Options Local Plan as Huntingdon 2.</t>
  </si>
  <si>
    <t>The site was tested by the Council as part of the Growth Strategy Options 1,2,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and has the opportunity to provide sustainabily located employment opportunities in close proximity to employment and residential areas. The site is 94.5% within flood zone 1.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Progress to Level 2 SFRA. to assess if development can be sequentially located outside areas of flood risk.</t>
  </si>
  <si>
    <t>PROPOSED ALLOCATION-The site was assessed in the Level 2 SFRA as 93 % within flood zone one with predominately very low surface water risk. The site is for less vulnerable use.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 Level 2 SFRA notes that it should be appropriate to develop this site for more vulnerable purposes given its location within Flood Zone 1 and nominal surface water flood risk.  The site was put forward for allocation as part of Huntingdonshire's Preferred Options Local Plan as North Huntingdon 2 and includes criteria on the sequential location of development within flood zone 1 and provision of a flood risk assessment and detailed drainage strategy.</t>
  </si>
  <si>
    <t xml:space="preserve">25/01543/OUT, outline planning application with all matters reserved except for site access for the erection of up to 190 homes, provision of public open space and landscaping, surface water attenuation and associated infrastructure is currently pending consideration. Progress to Level 2 SFRA.
 </t>
  </si>
  <si>
    <t xml:space="preserve">Site progressed to Level 2 SFRA. Site has not been proposed as an allocation. 25/01543/OUT, outline planning application with all matters reserved except for site access for the erection of up to 190 homes, provision of public open space and landscaping, surface water attenuation and associated infrastructure is currently pending consideration.
 </t>
  </si>
  <si>
    <t xml:space="preserve">PROPOSED ALLOCATION- The site is 100% Flood Zone one and the majority of the site is at very low risk of surface water, therefore sequentially preferable site.  The site was put forward for allocation as part of Huntingdonshire's Preferred Options Local Plan as Kimbolton 2. </t>
  </si>
  <si>
    <t>The site was tested by the Council as part of the Growth Strategy Options 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No other sequentially preferable sites were available for residential development within Kimbolton. The site has elements of medium and high flood risk in association with the River Kym, however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Progress to Level 2 SFRA to determine whether development can be sequentially located outside areas of flood risk.</t>
  </si>
  <si>
    <t>PROPOSED ALLOCATION- The site was assesssed in the Level 2 SFRA as 84.8 % within flood zone one with predominately low surface water risk with some high risk areas in association with the River Kym to the south.  Fluvial flood risk is limited to the south of the site in associateion with the River Kym.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 Level 2 SFRA demonstrates that built development can be located within flood zone one. The site was put forward for allocation as part of Huntingdonshire's Preferred Options Local Plan as Kimbolton 1. A third of the site will be reserved specifically for open space to safeguard against flooding and remain as a blue/green corridor offering multifunctional benefits including ecological, social and amenity value to the site.</t>
  </si>
  <si>
    <t>The site was tested by the Council as part of the Growth Strategy Option 1,2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at the lowest flood risk of all sites in Bythorn that could potentially meet this criteria for consideration and therefore it is recommended that this site progresses to a Level 2 SFRA.</t>
  </si>
  <si>
    <t xml:space="preserve">The site was tested by the Council as part of the Growth Strategy Option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CfS 98 was sequentially more preferable in flood risk terms and therfore this site (CfS 111) was not taken forward to a level 2 SFRA to ensure a proportionate approach to development in villages.
 </t>
  </si>
  <si>
    <t xml:space="preserve">Some sites were tested by the Council as part of growth strategies 3 to provide an indication of suitability in relation to the growth strategy on a locational basis.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In addition,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CfS 98 was sequentially more preferable in flood risk terms and therfore this site (CfS 111) was not taken forward to a level 2 SFRA to ensure a proportionate approach to development in villages.
 </t>
  </si>
  <si>
    <t>PROPOSED ALLOCATION- The site was assesssed in the Level 2 SFRA as a nomial risk site. It assessed the site as 100% within Flood Zone one and not at risk of surface water flooding, therefore a sequentially preferable site.  The site was put forward for allocation as part of Huntingdonshire's Preferred Options Local Plan as Bythorn 1.</t>
  </si>
  <si>
    <t>The site was tested by the Council as part of the Growth Strategy Option 1,2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could potentially meet this criteria for consideration and therefore it is recommended that this site progresses to a Level 2 SFRA.</t>
  </si>
  <si>
    <t xml:space="preserve">PROPOSED ALLOCATION- The site was tested in the Level 2 SFRA as a nominal risk site. The assesment concluded that the site is 100% within flood zone one and not shown to be at risk of surface water flooding, therefore it is a sequentially preferable site. . The site was put forward for allocation as part of Huntingdonshire's Preferred Options Local Plan as Waresley 1. </t>
  </si>
  <si>
    <t>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did not meet this criteria being 19% within flood zones 2, 3a and 3b with surface water flood risk.</t>
  </si>
  <si>
    <t>The site was tested by the Council as part of the Growth Strategy Option 1,2,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at the lowest flood risk of all sites in Ellington  that could potentially meet this criteria for consideration and therefore it is recommended that this site progresses to a Level 2 SFRA.</t>
  </si>
  <si>
    <t>PROPOSED ALLOCATION- The site was assesssed in the Level 2 SFRA as a site at nominal risk. The assessment concluded that the site is 100% within flood oone one and not shown to be at risk of surface water flooding, therefore it is a sequentially preferable site.  The site was put forward for allocation as part of Huntingdonshire's Preferred Options Local Plan as Ellington 1.</t>
  </si>
  <si>
    <t>The site was tested by the Council as part of the Growth Strategy Option 1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however,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has the benefit of being an extension to Peterbrough providing access to substantial services and facilities. Built development on this site has the potential to be located within areas not at flood risk, with the extended site providing additional opportunties for flood mitigation associated with the River Nene and flood betterment. It is recommended that this site progresses to a Level 2 SFRA.</t>
  </si>
  <si>
    <t>PROPOSED ALLOCATION- The site was assessed in the Level 2 SFRA as 68.2 % within flood zone one with predominately low surface water risk. Development can be located outside areas of flood risk.  The site was put forward for allocation as part of Huntingdonshire's Preferred Options Local Plan as Alwalton1. The has the opportunity to provide betterment to flood risk through the provision of about 4ha of open space to safeguard against flooding and to be used as a blue green corridor which can provide multiple benefits alongside flood risk, including ecological, social and amenity benefits. The final site area should be determined through a flood risk assessment taking into account all sources of flood risk now and in the future, with 4 ha safeguarded land considered the minimum 
requirement.</t>
  </si>
  <si>
    <t>The site was tested by the Council as part of the Growth Strategy Option 1,2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and therefore this site was not considered appropriate for allocation.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at the lowest flood risk of all sites in Holme that could potentially meet this criteria for consideration and therefore it is recommended that this site progresses to a Level 2 SFRA.</t>
  </si>
  <si>
    <t>PROPOSED ALLOCATION - The site was assesssed in the Level 2 SFRA as 100% Flood Zone one and the majority of the site is at very low risk of surface water, therefore it is a sequentially preferable site. The site was put forward for allocation as part of Huntingdonshire's Preferred Options Local Plan as Holme 1, the site includes criteria on flood risk.</t>
  </si>
  <si>
    <t>Site progressed to Level 2 SFRA. Updated level 1 SFRA mapping and site specific level 2 SFRA indicate site is no longer suitable for development, the site is now only 31% within flood zone 1 it is unclear how development can be located in areas at lower risk. More sequentially preferable sites are available to avoid locating ‘more vulnerable’ development in high and medium risk areas.</t>
  </si>
  <si>
    <t xml:space="preserve">The smaller site (CfS 155) was selected to provide an element of separation from, and to address the impact on, Judith's Lane and potential impact on Aversley Wood SSSI.
 </t>
  </si>
  <si>
    <t>Employment development near to Sawtry was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This site is located on the western side of the A1(M) meaning that it is not locationally preferable and could contribute towards increased transport impact from commercial vehicles.</t>
  </si>
  <si>
    <t>Site discounted as the combination of outcomes of the Council's Land Availability Assessment and Sustainability Appraisal  indicate that the site is inappropriate for development due to the likely significant amount of infrastructure and transport improvements required to serve the development making the proposed development potentially unachievable. Additionally, there are very limited details from the site promoter to scope the potential for the site in depth at this time.</t>
  </si>
  <si>
    <t>The site was tested by the Council as part of the Growth Strategy Option 2.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The site has the opportunity to focus employment development and opportunities near to Sawtry but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Progress to Level 2 SFRA.</t>
  </si>
  <si>
    <t>The site was tested by the Council as part of the Growth Strategy Options 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The site has the opportunity to focus employment development and opportunities near to Sawtry but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Progress to Level 2 SFRA to determine if development can be sequentially located outside of areas at flood risk.</t>
  </si>
  <si>
    <t>PROPOSED ALLOCATION- The site was assessed in the Level 2 SFRA as 100% flood zone one and not shown to be at risk of surface water flooding, therefore sequentially preferable site. The site has the opportunity to focus employment development and opportunities near to Sawtry but focussed on the eastern side of the A1(M) to avoid adverse impact on additional traffic as a result of commercial operations on the village of Sawtry and to encourage comprehensive development and expansion of established employment areas and to maximise the benefits of the clustering of businesses. The site was put forward for allocation as part of Huntingdonshire's Preferred Options Local Plan as Sawtry 4.</t>
  </si>
  <si>
    <t>The site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Progress to Level 2 SFRA to determine if development can be sequentially located outside of areas at flood risk.</t>
  </si>
  <si>
    <t>PROPOSED ALLOCATION- The site was assessed in the Level 2 SFRA assessment as 99.4 % within flood zone one with predominately low surface water risk.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Level 2 SFRA confirms that it should be appropriate to develop the site for more vulnerable purposes should the risk areas be left as open greenspace and allowed to flood whilst accounting for climate change.  The site was put forward for allocation as part of Huntingdonshire's Preferred Options Local Plan as Sawtry 1 requiring built development to be located within flood zone 1.  The site has the opportunity to provide betterment to flood risk through the allocation of about 2ha of open space to safeguard against flooding and to be used as a blue  green corridor which can provide multiple benefits alongside flood risk, including ecological, social and amenity benefits, the final site area should be determined through a flood risk assessment taking into account all sources of flood risk now and in the future, with 2ha safeguarded land considered the minimum requirement.</t>
  </si>
  <si>
    <t xml:space="preserve">PROPOSED ALLOCATION- The larger site (CfS 161) was assessed in the Level 2 SFRA as 91.3% within flood zone one with low surface water risk.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site was put forward for allocation as part of Huntingdonshire's Preferred Options Local Plan as Sawtry 3 requiring built development to be located within flood zone 1 and the site area reduced.  The site has the opportunity to provide betterment to flood risk through the allocation of  about 3ha of open space to safeguard against flooding and to be used as a blue green corridor which can provide multiple benefits alongside flood risk, including ecological,  social and amenity benefits. The final site area should be determined through a flood risk assessment  taking into account all sources of flood risk now and in the future, with 3ha safeguarded land considered  the minimum requirement. </t>
  </si>
  <si>
    <t>PROPOSED ALLOCATION- The site is 82.4 % flood zone one with a low to medium risk of surface water risk.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Level 2 SFRA confirms that it should be appropriate to develop the site for more vulnerable purposes should the risk areas be left as open greenspace and allowed to flood whilst accounting for climate change.  The site was put forward for allocation as part of Huntingdonshire's Preferred Options Local Plan as Sawtry 2 requiring built development to be located within flood zone 1.  The site has the opportunity to provide betterment to flood risk through the allocation of  about 1ha of open space to safeguard against flooding and to be used as a blue green corridor which can provide multiple benefits alongside flood risk, including ecological, social and amenity benefits, this should be determined through a flood risk assessment taking into account all sources of flood risk now and in the future, with 1ha safeguarded land considered the minimum 
requirement.</t>
  </si>
  <si>
    <t>PROPOSED ALLOCATION- The site was assessed in the Level 2 SFRA as 96.6 % within flood zone one with predominantly low surface water risk and therefore falls within the second most sequentially preferable site category. The site was tested by the council as part of Growth Strategies 2,3 and 4. The site was put forward for allocation as part of Huntingdonshire's Preferred Options Local Plan.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Level 2 SFRA notes that this site is not required to pass part b) of the exception test as the development proposed is less vulnerable. It must still be proven that the development can be safe for its lifetime, which is 75 years for non-residential development. It must also be made  clear that this site cannot be developed until the required information from the Middle Level Catchwater Drain and Black Horse Drain are fully ascertained. The site was put forward for allocation as part of Huntingdonshire's Preferred Options Local Plan as Sawtry 6 requiring built development to be located outside areas of flood risk and that development cannot be commenced until modelling Middle Level Catchwater 
Drain and Black Horse Drain to evaluate current and future fluvial and surface water flood risk is completed and mitigated.  The site will require about 0.3ha open space to safeguard against  flood risk along Middle Level Catchwater Drain and allow for maintenance.</t>
  </si>
  <si>
    <t>PROPOSED ALLOCATION- The site was assessed in the Level 2 SFRA as 98.6 % within flood zone one with predominately low surface water risk.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Level 2 SFRA notes that this site is not required to pass part b) of the exception test as the development proposed is less vulnerable. It must still be proven that the development can be safe for its lifetime, which is 75 years for non-residential development. It must also be made  clear that this site cannot be developed until the required information from the Middle Level Catchwater Drain and Black Horse Drain are fully ascertained. The site was put forward for allocation as part of Huntingdonshire's Preferred Options Local Plan as Sawtry 5 requiring built development to be located within flood zone 1.  The site has the opportunity to provide betterment to flood risk through the allocation of about 2.5ha of open space to safeguard against flooding and to be used as a blue  green corridor which can provide multiple benefits alongside flood risk, including ecological, social and amenity benefits, the final site area should be determined through a flood risk assessment taking into account all sources of flood risk now and in the future, with 2ha safeguarded land considered the minimum requirement. The site was put forward for allocation as part of Huntingdonshire's Preferred Options Local Plan. The site will require modelling of Middle Level Catchwater Drain and allow for maintenance and mitigation and development must not commence until this is resolved.</t>
  </si>
  <si>
    <t>The larger version of this site (CfS 161) was tested by the Council as part of the Growth Strategy Options  2 &amp;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Progress to Level 2 SFRA to determine if development can be sequentially located outside of areas at flood risk.</t>
  </si>
  <si>
    <t xml:space="preserve">The site was tested by the council as part of Growth Strategies 3 and 4, but has been included for consideration for employment related development to provide opportunities for expansion of established employment areas as per the recommendations of the Economic and Employment Needs Assessment. Progress to Level 2 SFRA. </t>
  </si>
  <si>
    <t>PROPOSED ALLOCATION- The site was assessed in the Level 2 SFRA as 100% within flood zone one and the majority of the site is at very low risk of surface water therefore a sequentially preferable site.  The site was put forward for allocation as part of Huntingdonshire's Preferred Options Local Plan as Great Paxton 2 to provide opportunities for local employment expansion and job opportunities in an established employment location.</t>
  </si>
  <si>
    <t>This site falls within Strategic Recommendation C, the third most sequentially preferable category of site where many of the sites submitted fall. 
The site was tested by the Council as part of the Growth Strategy Options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the site is in a Local Services Village which has some services and facilities. The NPPF (paragraph 83) encourages the promotion of sustainable development in rural areas, where it will enhance or maintain their vitality especially where this will support local services. Progress to Level 2 SFRA.</t>
  </si>
  <si>
    <t>PROPOSED ALLOCATION-	The site was assessed in the Level 2 SFRA as within 100% Flood Zone one with surface water risk to the site predominantly very low therefore this is a sequentially a preferable site. The site was put forward for allocation as part of Huntingdonshire's Preferred Options Local Plan as Great Staughton 1</t>
  </si>
  <si>
    <t>This site falls within Strategic Recommendation C, the third most sequentially preferable category of site where many of the sites submitted fall. 
The site was tested by the Council as part of the Growth Strategy Options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the site is in a Local Services Village which has some services and facilities. The NPPF (paragraph 83) encourages the promotion of sustainable development in rural areas, where it will enhance or maintain their vitality especially where this will support local services. It is also in proximity to Godmanchester and Huntingdon where wider services can be accessed. Progress to Level 2 SFRA.</t>
  </si>
  <si>
    <t xml:space="preserve">PROPOSED ALLOCATION- 	The site was tested as part of the Level 2 SFRA as 100% within Flood Zone one and the majority of the site is at very low risk of surface water, therefore it is a sequentially preferable site. The site was put forward for allocation as part of  Huntingdonshire's Preferred Options Local Plan as Offord D'Arcy 1 and includes criteria on how to address groundwater. </t>
  </si>
  <si>
    <t>This site falls within Strategic Recommendation C, the third most sequentially preferable category of site where many of the sites submitted fall. 
The site was tested by the Council as part of the Growth Strategy Options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the site is in a Local Services Village which has some services and facilities. The NPPF (paragraph 83) encourages the promotion of sustainable development in rural areas, where it will enhance or maintain their vitality especially where this will support local services. It is also in proximity to St Ives and Huntingdon where wider services can be accessed. The site should be combined with Cfs 23-24309 to provide a more comprehensive development with multiple access points. Progress to Level 2 SFRA.</t>
  </si>
  <si>
    <t>This site falls within Strategic Recommendation C, the third most sequentially preferable category of site where many of the sites submitted fall. 
The site was tested by the Council as part of the Growth Strategy Options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However, the site is in a Local Services Village which has some services and facilities. The NPPF (paragraph 83) encourages the promotion of sustainable development in rural areas, where it will enhance or maintain their vitality especially where this will support local services. It is also in proximity to St Ives and Huntingdon where wider services can be accessed. The site should be combined with Cfs 185 to provide a more comprehensive development with multiple access points. The site is at some risk of medium to high flood risk.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Progress to Level 2 SFRA to see if development can be sequentially located.</t>
  </si>
  <si>
    <t xml:space="preserve">PROPOSED ALLOCATION-The Level 2 SFRA assessed the site as 100% within flood zone one and the majority of the site is at very low risk of surface water, therefore a it is a sequentially  preferable site.  The site was put forward for allocation as part of  Huntingdonshire's Preferred Options Local Plan as part of a combined site with Cfs 23-24309 to form Needingworth 2 - North of Bluntisham Road and includes criteria on how to address groundwater and flood risk.  </t>
  </si>
  <si>
    <t xml:space="preserve">PROPOSED ALLOCATION- This site was assessed as 88% within flood zone one and surface water risk is predominately very low/low. The Level 2 SFRA says that it should be appropriate to develop this site for more vulnerable purposes given it is located predominantly within Flood Zone 1 and with surface water risk largely confined to the channels of the ordinary watercourses assuming the risk area can remain as open greenspace and development takes place to the east of the ordinary watercourse. 
The site was put forward for allocation as part of  Huntingdonshire's Preferred Options Local Plan as part of a combined site with Cfs 185 to form Needingworth 2 - North of Bluntisham Road this provides a more comprehensive site and the opportunity to sequentially located development away from areas of flood risk. The allocation includes the opportunity to provide betterment to flood risk through the provision of open space to safeguard against flooding and to be used as a blue green corridor which can provide multiple benefits alongside flood risk, including ecological, social and amenity benefits. </t>
  </si>
  <si>
    <t xml:space="preserve">The site was tested by the council as part of Growth strategy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and in proximity to a Market Town (Huntingdon) with enhanced services and facilities.
The site in isolation had previously been discounted as the combination of outcomes of the LAA and SA indicated that the site is inappropriate for development on its own as the necessary intervening land to integrate the site into Godmanchester was not in the site promoter's control and has integration challenges of its own. This site has been combined with Cfs 285, 372,371 and 87 to promote a comprehensive scheme to maximise its ability to integrate into the existing town and reflect the need for a collaborative approach to provision of a new junction with the A1198. This also allows for a strategic response to mitigating the flood risk arising from Stoneyhill Brook and provide betterment.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progress to Level 2 SFRA for further assessment. </t>
  </si>
  <si>
    <t xml:space="preserve">The site was tested by the council as part of Growth strategy 1,2,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and in proximity to a Market Town (Huntingdon) with enhanced services and facilities.
The site in isolation had previously been discounted as the combination of outcomes of the LAA and SA indicated that the site is inappropriate for development on its own as the necessary intervening land to integrate the site into Godmanchester was not in the site promoter's control and has integration challenges of its own. This site has been combined with CfS 139,371,285 and 87 to promote a comprehensive scheme to maximise its ability to integrate into the existing town and reflect the need for a collaborative approach to provision of a new junction with the A1198. This also allows for a strategic response to mitigating the flood risk arising from Stoneyhill Brook and provide betterment.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progress to Level 2 SFRA for further assessment.
</t>
  </si>
  <si>
    <t xml:space="preserve">This site falls within Strategic Recommendation C, the third most sequentially preferable category of site where many of the sites submitted fall. The site was tested by the council as part of Growth strategy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and in proximity to a Market Town (Huntingdon) with enhanced services and facilities.
The site in isolation had previously been discounted as the combination of outcomes of the LAA and SA indicated that the site is inappropriate for development on its own as the necessary intervening land to integrate the site into Godmanchester was not in the site promoter's control and has integration challenges of its own. This site has been combined with Cfs 139, 372,371 and 87 to promote a comprehensive scheme to maximise its ability to integrate into the existing town and reflect the need for a collaborative approach to provision of a new junction with the A1198. This also allows for a strategic response to mitigating the flood risk arising from Stoneyhill Brook and provide betterment. Progress to Level 2 SFRA.
</t>
  </si>
  <si>
    <t xml:space="preserve">This site falls within Strategic Recommendation C, the third most sequentially preferable category of site where many of the sites submitted fall. The site was tested by the council as part of Growth strategy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and in proximity to a Market Town (Huntingdon) with enhanced services and facilities.
The site in isolation had previously been discounted as the combination of outcomes of the LAA and SA indicated that the site is inappropriate for development on its own as the necessary intervening land to integrate the site into Godmanchester was not in the site promoter's control and has integration challenges of its own. This site has been combined with Cfs 139, 372,285 and 87  to promote a comprehensive scheme to maximise its ability to integrate into the existing town and reflect the need for a collaborative approach to provision of a new junction with the A1198. This also allows for a strategic response to mitigating the flood risk arising from Stoneyhill Brook and provide betterment. Progress to Level 2 SFRA.
</t>
  </si>
  <si>
    <t xml:space="preserve">This site falls within Strategic Recommendation C, the third most sequentially preferable category of site where many of the sites submitted fall. The site was tested by the council as part of Growth strategy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Service Centre, the second most sustainable of settlement categories in the Settlement Hierarchy with access to multiple services and facilities and in proximity to a Market Town (Huntingdon) with enhanced services and facilities.
The site in isolation had previously been discounted as the combination of outcomes of the LAA and SA indicated that the site is inappropriate for development on its own as the necessary intervening land to integrate the site into Godmanchester was not in the site promoter's control and has integration challenges of its own. This site has been combined with Cfs 139,371,285 and 372  to promote a comprehensive scheme to maximise its ability to integrate into the existing town and reflect the need for a collaborative approach to provision of a new junction with the A1198. This also allows for a strategic response to mitigating the flood risk arising from Stoneyhill Brook and provide betterment. Progress to Level 2 SFRA.
</t>
  </si>
  <si>
    <t>PROPOSED ALLOCATION- The Level 2 SFRA assessed the site as 100% within flood zone one and surface water risk to the site is predominantly very low, therefore a sequentially preferable site. The site was put forward for allocation as part of Huntingdonshire’s Preferred Options Local Plan as part of a combined site with Cfs 139, 372,371 and 87 to form Godmanchester 2 - South of Godmanchester off the A1198. The allocation includes at least 5.1 ha of land for biodiversity net gain  in the north eastern part of the site around Stoneyhill Brook and bordering Silver Street (areas at flood risk) to sequentially located built development in flood zone 1 and green infrastructure to include a mixture of  strategic green space, amenity open space,  play space, accessible natural green space  and flood mitigation. This will provide a strategic approach to flood risk in association with Stoneyhill Brook and provide flood risk betterment to the wider area.</t>
  </si>
  <si>
    <t>PROPOSED ALLOCTION- 	The Level 2 SFRA assessed the site as 100% Flood Zone one and  surface water risk to the site is predominantly very low therefore it is a sequentially preferable site.  The site was put forward for allocation as part of Huntingdonshire's Preferred Options Local Plan as part of larger Godmanchester sites under Godmanchester 2 - South of Godmanchester of he A1198. The allocation includes at least 5.1 ha of land for biodiversity net gain  in the north eastern part of the site around Stoneyhill Brook and bordering Silver Street (areas at flood risk) to sequentially located built development in flood zone 1 and green infrastructure to include a mixture of  strategic green space, amenity open space,  play space, accessible natural green space  and flood mitigation. This will provide a strategic approach to flood risk in association with Stoneyhill Brook and provide flood risk betterment to the wider area.</t>
  </si>
  <si>
    <t>PROPOSED ALLOCATION- The Level 2 SFRA assessed the site as 100% within flood zone one and surface water risk to the site is predominantly very low, therefore it is a sequentially preferable site.   The site was put forward for allocation as part of Huntingdonshire’s Preferred Options Local Plan as part of a combined site with Cfs 139, 372,285 and 87 to form Godmanchester 2 - South of Godmanchester off the A1198. The allocation includes at least 5.1 ha of land for biodiversity net gain  in the north eastern part of the site around Stoneyhill Brook and bordering Silver Street (areas at flood risk) to sequentially located built development in flood zone 1 and green infrastructure to include a mixture of  strategic green space, amenity open space,  play space, accessible natural green space  and flood mitigation. This will provide a strategic approach to flood risk in association with Stoneyhill Brook and provide flood risk betterment to the wider area.</t>
  </si>
  <si>
    <t>PROPOSED ALLOCATION- 	The site Level 2 SFRA assessed the site as  99% within flood zone one with the majority of the site at very low risk of surface water flooding. It noted that  it should be appropriate to develop this site for more vulnerable purposes given its mostly located within Flood Zone 1.  The site was put forward for allocation as part of Huntingdonshire's Preferred Options Local Plan as part of a combined site with Cfs 285, 372,371 and 87 to form Godmanchester 2 - South of Godmanchester off the A1198. The allocation includes at least 5.1 ha of land for biodiversity net gain  in the north eastern part of the site around Stoneyhill Brook and bordering Silver Street (areas at flood risk) to sequentially located built development in flood zone 1 and green infrastructure to include a mixture of  strategic green space, amenity open space,  play space, accessible natural green space  and flood mitigation. This will provide a strategic approach to flood risk in association with Stoneyhill Brook and provide flood risk betterment to the wider area.</t>
  </si>
  <si>
    <t>PROPOSED ALLOCATION- The Level 2 SFRA assessed the site is 88% within flood zone one with the majority of the site at very low risk of surface water flooding.   The site was put forward for allocation as part of Huntingdonshire’s Preferred Options Local Plan as part of a combined site with Cfs 139, 371,285 and 87 to form Godmanchester 2 - South of Godmanchester off the A1198 and includes criteria on how to address groundwater and residual flood risk. The allocation includes at least 5.1 ha of land for biodiversity net gain  in the north eastern part of the site around Stoneyhill Brook (this site) and bordering Silver Street (areas at flood risk) to sequentially located built development in flood zone 1 and green infrastructure to include a mixture of  strategic green space, amenity open space,  play space, accessible natural green space  and flood mitigation. This will provide a strategic approach to flood risk in association with Stoneyhill Brook and provide flood risk betterment to the wider area.</t>
  </si>
  <si>
    <t>This site is a combination of CfS 285, 372, 371, 87 and 139. See respective sites for council comments.</t>
  </si>
  <si>
    <t>The site was tested by the council as part of Growth strategy 1 and 2, it is previously developed land.  The site is in a Service Centre, the second most sustainable of settlement categories in the Settlement Hierarchy with access to multiple services and facilities. It presents the the opportunity redevelop previously developed land and contribute towards the Governments need to make use of previously-developed or brownfield land whilst decreasing flood risk through redevelopment. Progress to Level 2 SFRA.</t>
  </si>
  <si>
    <t>The site was tested by the council as part of Growth strategy 1 and 2, it is previously developed land. The site is in a Market Town, the most sustainable of settlements in the Settlement Hierarchy  with access to multiple services and facilities. It presents the the opportunity redevelop previously developed land and contribute towards the Governments need to make use of previously-developed or brownfield land whilst decreasing flood risk through redevelopment.  The site has the opportunity to enhance facilities, employment and job opportunities at Huntingdon Racecourse an increase the viability and vitality of an important economic and tourism location within the District. It will support the continued use of the site for the racecourse, equine support facilities and Huntingdon and District Rugby Football Club.  Progress to Level 2 SFRA.</t>
  </si>
  <si>
    <t>PROPOSED ALLOCATION- The site is 80 % in flood zone 3b with predominately low surface water risk.  The site was put forward for allocation as part of Huntingdonshire's Preferred Options Local Plan as North Huntingdon 1, it includes criteria for a development strategy that seeks to  sequentially locate development and relocate existing uses to lower flood risk parts of the site wherever  possible in order to reduce overall exposure to flood risk.</t>
  </si>
  <si>
    <t>This site falls within Strategic Recommendation C, the third most sequentially preferable category of site where many of the sites submitted fall. The site was tested in Growth Strategy Option 1. The Economic and Employment Needs Assessment recommends the allocation of at least 1 strategic employment site for strategic scale logistics in a few optimal nodes. This site is apprpriately located on the A1(M) providing quick access to the Strategic Road Network. Progress to Level 2 SFRA</t>
  </si>
  <si>
    <t>PROPOSED ALLOCATION- The Level 2 SFRA assessed the site as 100% within flood zone one and the majority of the site is at very low risk of surface water, therefore it is a sequentially preferable site.  The site was put forward for allocation as part of Huntingdonshire's Preferred Options Local Plan as Peterborough Services 1.</t>
  </si>
  <si>
    <t>The site was tested by the council as part of Growth Strategies 2,3 and 4.  The site is previously developed land and contributes towards the Governments need to make use of previously-developed or brownfield land and the Combined Authorities ambitions in the Local Growth Plan for a North Huntingdon Growth Corridor.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Progress to Level 2 SFRA to determine if development can be sequentially located outside of areas at flood risk.</t>
  </si>
  <si>
    <t xml:space="preserve">PROPOSED ALLOCATION- The site was assessed in the Level 2 SFRA as 99% within flood zone one and the majority of the site is at very low risk of surface water.  The site was put forward for allocation as part of Huntingdonshire's Preferred Options Local Plan as North Huntingdon 4. The site is previously developed land and contributes towards the Governments need to make use of previously-developed or brownfield land and the Combined Authorities ambitions in the Local Growth Plan for a North Huntingdon Growth Corridor.There is nominal fluvial flood risk where development can be sequentially located away from this. The two Strategic mixed-use residential sites chosen (Wyton Airfield and Lodge Farm) align with the Cambridgeshire and Peterborough Combined Authorities Local Growth Plan, meaning there is more potential with these sites to leverage infrastructure to facilitate delivery of these sites as part of the wider combined authority ambition. Infrastructure Funding priorities are also under development such as the new A141 allowing for greater certainty of infrastructure delivery. </t>
  </si>
  <si>
    <t>This site falls within Strategic Recommendation C, the third most sequentially preferable category of site where many of the sites submitted fall. The site was tested by the Council as part of Growth Strategy 3. The site aligns with Combined Authorities ambitions in the Local Growth Plan for a North Huntingdon Growth Corridor and therefore should progress to a Level 2 SFRA.</t>
  </si>
  <si>
    <t xml:space="preserve">PROPOSED ALLOCATION-  The site was assessed in the Level 2 SFRA as 100% flood zone one and the majority of the site is at very low risk of surface water therefore it is a sequentially preferable site. The site was put forward for allocation as part of Huntingdonshire's Preferred Options Local Plan. The site aligns with Combined Authorities ambitions in the Local Growth Plan for a North Huntingdon Growth Corridor.There is nominal fluvial flood risk and development can be sequentially located away from this. The two Strategic mixed-use residential sites chosen (Wyton Airfield and Lodge Farm) align with the Cambridgeshire and Peterborough Combined Authorities Local Growth Plan, meaning there is more potential with these sites to leverage infrastructure to facilitate delivery of these sites as part of the wider combined authority ambition. Infrastructure Funding priorities are also under development such as the new A141 allowing for greater certainty of infrastructure delivery. </t>
  </si>
  <si>
    <t xml:space="preserve">PROPOSED ALLOCATION- The site was assessed as 100% within flood zone one and the majority of the site is at very low risk of surface water, therefore it is a sequentially preferable site.  The site was put forward for allocation as part of Huntingdonshire's Preferred Options Local Plan as Godmanchester 3. It is contiguos with proposed allocation 'The Lattenburys' and provides additional employment land in proximity to a mixed use allocation and the A428. </t>
  </si>
  <si>
    <t>This site falls within Strategic Recommendation C, the third most sequentially preferable category of site where many of the sites submitted fall. The site is a former motorway compound which has not been returned to greenfield use. Progress to Level 2 SFRA</t>
  </si>
  <si>
    <t xml:space="preserve">The site is in a Service Centre, the second most sustainable of settlement categories in the Settlement Hierarchy with access to multiple services and facilities. The site was tested by the council as part of Growth Strategies 3 and 4. However, the site has the opportunity to provide local business and employment opportunities long the Strategic Road Netowrk (A14). Flood risk is high, however the site has the opportunity to provide flood mitigation and flood risk betterment to the wider area of Fenstanton.  Progress to Level 2 SFRA. </t>
  </si>
  <si>
    <t>PROPOSED ALLOCATION- The Level 2 SFRA assessed the site is 41 % within flood zone one with nominal surface water risk through isolated ponding. The site was put forward for allocation as part of Huntingdonshire's Preferred Options Local Plan as Fenstanton 1 built development is to be located on land within flood zone 1 (25ha of the site) leaving the remaining 36ha for open space to safeguard against flooding. The site is for a less vulnerable use.</t>
  </si>
  <si>
    <t>PROPOSED ALLOCATION- 	The site was assessed in the Level 2 SFRA is 65% flood zone one. It noted that  the area of functional floodplain should not be developed and should remain as open greenspace that is allowed to flood and that the area of flood zone 1 could be developed as surface water risk is nominal and safe access and escape routes appear achievable at times of flood. The site was put forward for allocation as part of Huntingdonshire's Preferred Options Local Plan as Godmanchester 1.  It presents the the opportunity redevelop previously developed land and contribute towards the Governments need to make use of previously-developed or brownfield land whilst decreasing flood risk through redevelopment. As the site is at high risk of flooding criteria has been included to provide flood risk betterment to the site and surrounding area and the need for the sequential location of development within the  site and demonstration of safe access and escape routes, provision of a flood risk assessment , detailed drainage strategy and natural flood management.</t>
  </si>
  <si>
    <t xml:space="preserve">This site falls within Strategic Recommendation C, the third most sequentially preferable category of site where many of the sites submitted fall. The site was tested in Growth Strategy Option 4. However, this site offers the opportunity for creation of a substantial new community, where the developers' aspiration is to create two linked villages situated within the lower elements of the landform designed to generate a village-style living experience while in a wholly new community. This would contribute towards the rural nature of the surrounding area. Progress to Level 2 SFRA. </t>
  </si>
  <si>
    <t>PROPOSED ALLOCATION- The site was assessed as 100% within  flood zone one and the majority of the site is at very low risk of surface water therefore it is a sequentially preferable site. The site was put forward for allocation as part of Huntingdonshire's Preferred Options Local Plan as Hemmingford Abbots 2.</t>
  </si>
  <si>
    <t xml:space="preserve">The site is put forward for open space and morrings. Progress to Level 2 SFRA. </t>
  </si>
  <si>
    <t>PROPOSED ALLOCATION- The Level 2 SFRA assessed the site as 31 % flood zone one with predominantly very low surface water risk .  The site was put forward for allocation as part of Huntingdonshire's Preferred Options Local Plan as  Ramsey Forty Foot 1. It is allocated for  is allocated for leisure moorings, open space and land to safeguard against flooding which are water compatible development. Provision of safe and suitable access and escape to and from moorings and demonstration that the site can be safe for the 
lifetime of the development will be required.</t>
  </si>
  <si>
    <t xml:space="preserve">The site was tested by the council as part of Growth strategy 3. However the site presents opportunities for renewable energy generation which can assist in contributing towards net zero. Progress to Level 2 SFRA to establish if development can be sequentially located outside areas at risk of flooding. </t>
  </si>
  <si>
    <t>PROPOSED ALLOCATION- The site was assessed in the Level 2 SFRA as 76.3 % within flood zone one with predominately low surface water risk a. The site was tested by the council as part of Growth strategy 3. The site was put forward for allocation as part of Huntingdonshire's Preferred Options Local Plan as Houghton and Wtyon 1 and will require the sequential location of  development within the site and provision of emergency plans and safe access and escape routes for the lifetime of development.</t>
  </si>
  <si>
    <t>The site is at flood risk, but presents the opportunity for small scale residential and business/employment opportunities with a Local Services Village which has some services and facilities. This site was the only site considered appropriate for assessment in Abbots Ripton through the LAA and the SA.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Progress to Level 2 SFRA to determine if development can be sequentially located outside of areas at flood risk.</t>
  </si>
  <si>
    <t>PROPOSED ALLOCATION- The site was assessed in the Level 2 SFRA as 96.2 % within flood zone one with predominately very low surface water risk. It concluded that it should be appropriate to develop the majority of this site for more vulnerable purposes given a large proportion of the site is within Flood Zone 1 and that risk area should be left free of development and remain as greenspace that is allowed to flood. The Environment Agency’s Flood Risk Assessment Standing Advice  (22 October 2025) states that “you may not need a sequential test if development can be laid out so that only elements such as public open space, biodiversity and amenity areas are located in areas at risk of any source of current or future flooding.” The premise of this was subsequently included within Paragraph 175 of the NPPF which was updated in December 2024. Therefore, in cases where the proportion of the site at flood risk is small, a sequential approach at the site level would be appropriate and enable development to be located in areas of low risk of flooding.
The site was put forward for allocation as part of Huntingdonshire's Preferred Options Local Plan as Abbots Ripton 1 with the requirement that development is sequentially located within flood zone 1.</t>
  </si>
  <si>
    <t xml:space="preserve">PROPOSED ALLOCATION- The site was assessed in the Level 2 SFRA as 100% within  flood zone one and the majority of the site is at very low risk of surface water. It concludes that it should be appropriate to develop this site for more vulnerable purposes given its location within Flood Zone 1 and isolated surface water flood risk. The site was put forward for allocation as part of Huntingdonshire's Preferred Options Local Plan as Ramsey 3 </t>
  </si>
  <si>
    <t>The site was tested by the Council as part of the Growth Strategy Options 1,2 and 3.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making it one of the  most preferable locations for residential development. Only four sites in Bury and Ramsey were considered appropriate for residential development within the LAA and the SA. Progress to Level 2 SFRA.</t>
  </si>
  <si>
    <t>PROPOSED ALLOCATION- The site was assessed in the Level 2 SFRA as 100% within flood zone one and the majority of the site is at very low risk of surface water therefore it is a sequentially preferable site.  The site was put forward for allocation as part of Huntingdonshire's Preferred Options Local Plan as Bury 3.</t>
  </si>
  <si>
    <t>The site is in a Market Town, the most sustainable of settlements in the Settlement Hierarchy  making it one of the  most preferable locations for residential development. Only four sites in Bury and Ramsey were considered appropriate for residential development within the LAA and the SA. Surface water and ground water risk is present, however the site is 100% within flood zone 1. Progress to Level 2 SFRA.</t>
  </si>
  <si>
    <t>The site was tested by the Council as part of the Growth Strategy Options 1,2, 3 &amp;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making it one of the  most preferable locations for residential development. Only four sites in Bury and Ramsey were considered appropriate for residential development within the LAA and the SA. Progress to Level 2 SFRA.</t>
  </si>
  <si>
    <t>PROPOSED ALLOCTION- 	The site was assessed in the Level 2 SFRA as 100% within flood zone one and is at very low risk of flooding from surface water, therefore sequentially a preferable site.. The site was put forward for allocation as part of t Huntingdonshire's Preferred Options Local Plan as Bury 1.</t>
  </si>
  <si>
    <t>The site was tested by the Council as part of the Growth Strategy Options 1 &amp; 2.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was put forward for open space and is therefore water compatible development. Progress to Level 2 SFRA.</t>
  </si>
  <si>
    <t>PROPOSED ALLOCATION- The Level 2 SFRA assessed the site as 25.3 % flood zone one with predominately very low surface water risk.  The site was put forward for allocation as part of Huntingdonshire's Preferred Options Local Plan for open space and land to safeguard against flooding as allocation Bury 2.</t>
  </si>
  <si>
    <t>The site was tested by the Council as part of the Growth Strategy Options 1,2, 3 and 4. The findings from the Sustainability Appraisal of the growth strategies, informed by evidence documents such as the Strategic Flood Risk Assessment, Infrastructure Delivery Study, Strategic Transport Assessment and Habitat Regulations Assessment demonstrated that Growth Strategy 2 was the preferred strategic growth option (with some adjustments). The site is in a Market Town, the most sustainable of settlements in the Settlement Hierarchy  making it one of the  most preferable locations for development. The recomendations from the Economic and Employment Needs Assessment included for consideration for employment related development to provide opportunities for expansion of established employment areas. This site is adjacent to and capable of being integrated with Established Employment Area Upwood Air Park. Progress to Level 2 SFRA.</t>
  </si>
  <si>
    <t>PROPOSED ALLOCATION- The site was assessed in the Level 2 SFRA as 100% within flood zone one and the majority of the site is at very low risk of surface water, therefore it isa sequentially preferable site.  The site was put forward for allocation as part of Huntingdonshire's Preferred Options Local Plan as Ramsey 1 and includes about  9.2 ha of land for green infrastructure to include a mixture of strategic green space, accessible natural green space and flood mitigation.</t>
  </si>
  <si>
    <t>The site was tested by the Council as part of the Growth Strategy Options 1,2 and 3.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</si>
  <si>
    <t>Site not progressed to Level 2 SFRA. The site was tested by the Council as part of the Growth Strategy Options 1,2 and 3. The Council has applied a sequential risk- based approach to the location of development in villages steering it towards areas at the lowest risk of flooding from any source. Preferred draft allocations within villages have only been selected where they have either no flood risk or are 100% flood zone 1 with nominal / very low surface water flood risk. These sites will assist in providing an element of residential development to enhance or maintain the vitality of our villages through proportionate opportunities for growth (NPPF 83). This site was assessed as being 100% flood zone 1 with high to medium risk of surface water flood risk meaning it did not meet the criteria for consideration.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</si>
</sst>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809]dd\ mmmm\ yyyy;@"/>
    <numFmt numFmtId="165" formatCode="0.0000"/>
    <numFmt numFmtId="166" formatCode="0.000000000"/>
    <numFmt numFmtId="167" formatCode="0.0000000"/>
    <numFmt numFmtId="168" formatCode="0.000"/>
    <numFmt numFmtId="169" formatCode="0.0"/>
    <numFmt numFmtId="170" formatCode="0.00000"/>
    <numFmt numFmtId="171" formatCode="0.000000"/>
  </numFmts>
  <fonts count="15" x14ac:knownFonts="1">
    <font>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2"/>
      <color rgb="FF002060"/>
      <name val="Arial"/>
      <family val="2"/>
    </font>
    <font>
      <b/>
      <sz val="12"/>
      <name val="Arial"/>
      <family val="2"/>
    </font>
    <font>
      <sz val="10"/>
      <name val="Arial"/>
      <family val="2"/>
    </font>
    <font>
      <b/>
      <sz val="10"/>
      <color rgb="FF002060"/>
      <name val="Arial"/>
      <family val="2"/>
    </font>
    <font>
      <b/>
      <sz val="10"/>
      <color theme="0"/>
      <name val="Arial"/>
      <family val="2"/>
    </font>
    <font>
      <b/>
      <sz val="16"/>
      <name val="Arial"/>
      <family val="2"/>
    </font>
    <font>
      <b/>
      <sz val="16"/>
      <color rgb="FF002060"/>
      <name val="Arial"/>
      <family val="2"/>
    </font>
    <font>
      <b/>
      <sz val="14"/>
      <color rgb="FF002060"/>
      <name val="Arial"/>
      <family val="2"/>
    </font>
    <font>
      <sz val="10"/>
      <name val="Arial"/>
      <family val="2"/>
    </font>
    <font>
      <sz val="10"/>
      <name val="Arial"/>
      <family val="2"/>
    </font>
    <font>
      <sz val="11"/>
      <name val="Calibri"/>
      <family val="2"/>
      <scheme val="minor"/>
    </font>
  </fonts>
  <fills count="13">
    <fill>
      <patternFill patternType="none"/>
    </fill>
    <fill>
      <patternFill patternType="gray125"/>
    </fill>
    <fill>
      <patternFill patternType="solid">
        <fgColor theme="5"/>
      </patternFill>
    </fill>
    <fill>
      <patternFill patternType="solid">
        <fgColor theme="9" tint="0.59999389629810485"/>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7A0000"/>
        <bgColor indexed="64"/>
      </patternFill>
    </fill>
    <fill>
      <patternFill patternType="solid">
        <fgColor theme="5"/>
        <bgColor indexed="64"/>
      </patternFill>
    </fill>
    <fill>
      <patternFill patternType="solid">
        <fgColor rgb="FF9751CB"/>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s>
  <cellStyleXfs count="4">
    <xf numFmtId="0" fontId="0" fillId="0" borderId="0"/>
    <xf numFmtId="0" fontId="1" fillId="2" borderId="0" applyNumberFormat="0" applyBorder="0" applyAlignment="0" applyProtection="0"/>
    <xf numFmtId="0" fontId="2" fillId="4" borderId="0" applyFont="0"/>
    <xf numFmtId="0" fontId="13" fillId="0" borderId="0" applyNumberFormat="0" applyFill="0" applyBorder="0" applyAlignment="0" applyProtection="0"/>
  </cellStyleXfs>
  <cellXfs count="114">
    <xf numFmtId="0" fontId="0" fillId="0" borderId="0" xfId="0"/>
    <xf numFmtId="164" fontId="5" fillId="4" borderId="0" xfId="2" applyNumberFormat="1" applyFont="1" applyAlignment="1">
      <alignment horizontal="left"/>
    </xf>
    <xf numFmtId="0" fontId="3" fillId="0" borderId="6" xfId="2" applyFont="1" applyFill="1" applyBorder="1" applyAlignment="1">
      <alignment horizontal="center"/>
    </xf>
    <xf numFmtId="2" fontId="3" fillId="0" borderId="6" xfId="2" applyNumberFormat="1" applyFont="1" applyFill="1" applyBorder="1" applyAlignment="1">
      <alignment horizontal="center"/>
    </xf>
    <xf numFmtId="1" fontId="3" fillId="0" borderId="6" xfId="2" applyNumberFormat="1" applyFont="1" applyFill="1" applyBorder="1" applyAlignment="1">
      <alignment horizontal="center"/>
    </xf>
    <xf numFmtId="0" fontId="2" fillId="6" borderId="6" xfId="2" applyFill="1" applyBorder="1" applyAlignment="1">
      <alignment horizontal="left"/>
    </xf>
    <xf numFmtId="0" fontId="2" fillId="0" borderId="6" xfId="2" applyFill="1" applyBorder="1" applyAlignment="1">
      <alignment horizontal="center"/>
    </xf>
    <xf numFmtId="0" fontId="3" fillId="0" borderId="0" xfId="0" applyFont="1"/>
    <xf numFmtId="0" fontId="3" fillId="9" borderId="9" xfId="2" applyFont="1" applyFill="1" applyBorder="1" applyAlignment="1">
      <alignment vertical="center"/>
    </xf>
    <xf numFmtId="0" fontId="3" fillId="6" borderId="10" xfId="2" applyFont="1" applyFill="1" applyBorder="1" applyAlignment="1">
      <alignment vertical="center"/>
    </xf>
    <xf numFmtId="0" fontId="3" fillId="0" borderId="6" xfId="2" applyFont="1" applyFill="1" applyBorder="1" applyAlignment="1">
      <alignment horizontal="left"/>
    </xf>
    <xf numFmtId="165" fontId="3" fillId="8" borderId="0" xfId="0" applyNumberFormat="1" applyFont="1" applyFill="1"/>
    <xf numFmtId="0" fontId="3" fillId="8" borderId="0" xfId="0" applyFont="1" applyFill="1"/>
    <xf numFmtId="2" fontId="2" fillId="0" borderId="6" xfId="2" applyNumberFormat="1" applyFill="1" applyBorder="1" applyAlignment="1">
      <alignment horizontal="center"/>
    </xf>
    <xf numFmtId="167" fontId="3" fillId="3" borderId="0" xfId="0" applyNumberFormat="1" applyFont="1" applyFill="1"/>
    <xf numFmtId="166" fontId="3" fillId="3" borderId="0" xfId="0" applyNumberFormat="1" applyFont="1" applyFill="1"/>
    <xf numFmtId="165" fontId="0" fillId="0" borderId="0" xfId="0" applyNumberFormat="1"/>
    <xf numFmtId="165" fontId="3" fillId="0" borderId="0" xfId="0" applyNumberFormat="1" applyFont="1"/>
    <xf numFmtId="165" fontId="3" fillId="3" borderId="0" xfId="0" applyNumberFormat="1" applyFont="1" applyFill="1"/>
    <xf numFmtId="0" fontId="3" fillId="6" borderId="6" xfId="0" applyFont="1" applyFill="1" applyBorder="1" applyAlignment="1">
      <alignment horizontal="left"/>
    </xf>
    <xf numFmtId="0" fontId="12" fillId="0" borderId="0" xfId="0" applyFont="1"/>
    <xf numFmtId="0" fontId="13" fillId="0" borderId="0" xfId="0" applyFont="1"/>
    <xf numFmtId="1" fontId="2" fillId="0" borderId="6" xfId="2" applyNumberFormat="1" applyFill="1" applyBorder="1" applyAlignment="1">
      <alignment horizontal="center"/>
    </xf>
    <xf numFmtId="0" fontId="0" fillId="0" borderId="0" xfId="0" applyAlignment="1">
      <alignment wrapText="1"/>
    </xf>
    <xf numFmtId="0" fontId="13" fillId="0" borderId="0" xfId="3" applyFill="1" applyBorder="1" applyAlignment="1" applyProtection="1"/>
    <xf numFmtId="0" fontId="3" fillId="3" borderId="0" xfId="0" applyFont="1" applyFill="1"/>
    <xf numFmtId="2" fontId="3" fillId="6" borderId="6" xfId="2" applyNumberFormat="1" applyFont="1" applyFill="1" applyBorder="1" applyAlignment="1">
      <alignment horizontal="center"/>
    </xf>
    <xf numFmtId="0" fontId="14" fillId="0" borderId="0" xfId="0" applyFont="1"/>
    <xf numFmtId="170" fontId="0" fillId="0" borderId="0" xfId="0" applyNumberFormat="1"/>
    <xf numFmtId="0" fontId="3" fillId="5" borderId="0" xfId="0" applyFont="1" applyFill="1"/>
    <xf numFmtId="0" fontId="3" fillId="4" borderId="0" xfId="2" applyFont="1"/>
    <xf numFmtId="0" fontId="8" fillId="10" borderId="6" xfId="1" applyFont="1" applyFill="1" applyBorder="1" applyAlignment="1">
      <alignment horizontal="center" vertical="center"/>
    </xf>
    <xf numFmtId="0" fontId="6" fillId="5" borderId="0" xfId="0" applyFont="1" applyFill="1" applyAlignment="1">
      <alignment vertical="center"/>
    </xf>
    <xf numFmtId="0" fontId="4" fillId="4" borderId="0" xfId="2" applyFont="1"/>
    <xf numFmtId="0" fontId="3" fillId="7" borderId="8" xfId="2" applyFont="1" applyFill="1" applyBorder="1" applyAlignment="1">
      <alignment vertical="center"/>
    </xf>
    <xf numFmtId="0" fontId="3" fillId="11" borderId="9" xfId="2" applyFont="1" applyFill="1" applyBorder="1" applyAlignment="1">
      <alignment vertical="center"/>
    </xf>
    <xf numFmtId="0" fontId="3" fillId="8" borderId="9" xfId="2" applyFont="1" applyFill="1" applyBorder="1" applyAlignment="1">
      <alignment vertical="center"/>
    </xf>
    <xf numFmtId="0" fontId="11" fillId="4" borderId="0" xfId="2" applyFont="1"/>
    <xf numFmtId="0" fontId="3" fillId="5" borderId="0" xfId="0" applyFont="1" applyFill="1" applyAlignment="1">
      <alignment horizontal="left" vertical="top"/>
    </xf>
    <xf numFmtId="0" fontId="3" fillId="6" borderId="6" xfId="0" applyFont="1" applyFill="1" applyBorder="1"/>
    <xf numFmtId="0" fontId="3" fillId="6" borderId="1" xfId="0" applyFont="1" applyFill="1" applyBorder="1" applyAlignment="1">
      <alignment horizontal="left" vertical="top"/>
    </xf>
    <xf numFmtId="0" fontId="2" fillId="6" borderId="6" xfId="0" applyFont="1" applyFill="1" applyBorder="1" applyAlignment="1">
      <alignment horizontal="left"/>
    </xf>
    <xf numFmtId="0" fontId="3" fillId="4" borderId="0" xfId="2" applyFont="1" applyAlignment="1">
      <alignment horizontal="left" vertical="top" wrapText="1"/>
    </xf>
    <xf numFmtId="0" fontId="3" fillId="5" borderId="0" xfId="0" applyFont="1" applyFill="1" applyAlignment="1">
      <alignment horizontal="left" vertical="top" wrapText="1"/>
    </xf>
    <xf numFmtId="0" fontId="8" fillId="10" borderId="6" xfId="1" applyFont="1" applyFill="1" applyBorder="1" applyAlignment="1">
      <alignment horizontal="left" vertical="top" wrapText="1"/>
    </xf>
    <xf numFmtId="0" fontId="3" fillId="6" borderId="6" xfId="0" applyFont="1" applyFill="1" applyBorder="1" applyAlignment="1">
      <alignment wrapText="1"/>
    </xf>
    <xf numFmtId="0" fontId="8" fillId="10" borderId="11" xfId="1" applyFont="1" applyFill="1" applyBorder="1" applyAlignment="1">
      <alignment horizontal="left" vertical="top" wrapText="1"/>
    </xf>
    <xf numFmtId="0" fontId="3" fillId="4" borderId="12" xfId="2" applyFont="1" applyBorder="1" applyAlignment="1">
      <alignment horizontal="left" vertical="top" wrapText="1"/>
    </xf>
    <xf numFmtId="0" fontId="3" fillId="6" borderId="6" xfId="0" applyFont="1" applyFill="1" applyBorder="1" applyAlignment="1">
      <alignment horizontal="left" vertical="top"/>
    </xf>
    <xf numFmtId="0" fontId="2" fillId="6" borderId="6" xfId="0" applyFont="1" applyFill="1" applyBorder="1"/>
    <xf numFmtId="165" fontId="2" fillId="6" borderId="6" xfId="0" applyNumberFormat="1" applyFont="1" applyFill="1" applyBorder="1"/>
    <xf numFmtId="169" fontId="2" fillId="6" borderId="6" xfId="0" applyNumberFormat="1" applyFont="1" applyFill="1" applyBorder="1"/>
    <xf numFmtId="168" fontId="2" fillId="6" borderId="6" xfId="0" applyNumberFormat="1" applyFont="1" applyFill="1" applyBorder="1"/>
    <xf numFmtId="166" fontId="2" fillId="6" borderId="6" xfId="0" applyNumberFormat="1" applyFont="1" applyFill="1" applyBorder="1"/>
    <xf numFmtId="0" fontId="2" fillId="6" borderId="1" xfId="0" applyFont="1" applyFill="1" applyBorder="1"/>
    <xf numFmtId="165" fontId="3" fillId="6" borderId="6" xfId="0" applyNumberFormat="1" applyFont="1" applyFill="1" applyBorder="1"/>
    <xf numFmtId="169" fontId="3" fillId="6" borderId="6" xfId="0" applyNumberFormat="1" applyFont="1" applyFill="1" applyBorder="1"/>
    <xf numFmtId="168" fontId="3" fillId="6" borderId="6" xfId="0" applyNumberFormat="1" applyFont="1" applyFill="1" applyBorder="1"/>
    <xf numFmtId="166" fontId="3" fillId="6" borderId="6" xfId="0" applyNumberFormat="1" applyFont="1" applyFill="1" applyBorder="1"/>
    <xf numFmtId="0" fontId="3" fillId="6" borderId="1" xfId="0" applyFont="1" applyFill="1" applyBorder="1"/>
    <xf numFmtId="167" fontId="2" fillId="6" borderId="6" xfId="0" applyNumberFormat="1" applyFont="1" applyFill="1" applyBorder="1"/>
    <xf numFmtId="165" fontId="3" fillId="6" borderId="6" xfId="0" applyNumberFormat="1" applyFont="1" applyFill="1" applyBorder="1" applyAlignment="1">
      <alignment horizontal="left" vertical="top"/>
    </xf>
    <xf numFmtId="169" fontId="3" fillId="6" borderId="6" xfId="0" applyNumberFormat="1" applyFont="1" applyFill="1" applyBorder="1" applyAlignment="1">
      <alignment horizontal="left" vertical="top"/>
    </xf>
    <xf numFmtId="168" fontId="3" fillId="6" borderId="6" xfId="0" applyNumberFormat="1" applyFont="1" applyFill="1" applyBorder="1" applyAlignment="1">
      <alignment horizontal="left" vertical="top"/>
    </xf>
    <xf numFmtId="166" fontId="3" fillId="6" borderId="6" xfId="0" applyNumberFormat="1" applyFont="1" applyFill="1" applyBorder="1" applyAlignment="1">
      <alignment horizontal="left" vertical="top"/>
    </xf>
    <xf numFmtId="171" fontId="2" fillId="6" borderId="6" xfId="0" applyNumberFormat="1" applyFont="1" applyFill="1" applyBorder="1"/>
    <xf numFmtId="0" fontId="3" fillId="6" borderId="6" xfId="0" applyFont="1" applyFill="1" applyBorder="1" applyAlignment="1">
      <alignment vertical="top" wrapText="1"/>
    </xf>
    <xf numFmtId="0" fontId="8" fillId="10" borderId="1" xfId="1" applyFont="1" applyFill="1" applyBorder="1" applyAlignment="1">
      <alignment horizontal="center" vertical="center"/>
    </xf>
    <xf numFmtId="0" fontId="8" fillId="10" borderId="3" xfId="1" applyFont="1" applyFill="1" applyBorder="1" applyAlignment="1">
      <alignment horizontal="center" vertical="center"/>
    </xf>
    <xf numFmtId="0" fontId="3" fillId="6" borderId="1" xfId="0" applyFont="1" applyFill="1" applyBorder="1" applyAlignment="1">
      <alignment horizontal="left" vertical="top" wrapText="1"/>
    </xf>
    <xf numFmtId="0" fontId="3" fillId="6" borderId="6" xfId="0" applyFont="1" applyFill="1" applyBorder="1" applyAlignment="1">
      <alignment horizontal="left" vertical="top" wrapText="1"/>
    </xf>
    <xf numFmtId="0" fontId="3" fillId="6" borderId="1" xfId="0" applyFont="1" applyFill="1" applyBorder="1" applyAlignment="1">
      <alignment wrapText="1"/>
    </xf>
    <xf numFmtId="0" fontId="3" fillId="6" borderId="13" xfId="0" applyFont="1" applyFill="1" applyBorder="1" applyAlignment="1">
      <alignment wrapText="1"/>
    </xf>
    <xf numFmtId="0" fontId="3" fillId="6" borderId="11" xfId="0" applyFont="1" applyFill="1" applyBorder="1" applyAlignment="1">
      <alignment horizontal="left" vertical="top" wrapText="1"/>
    </xf>
    <xf numFmtId="0" fontId="3" fillId="9" borderId="6" xfId="0" applyFont="1" applyFill="1" applyBorder="1" applyAlignment="1">
      <alignment horizontal="left" vertical="top" wrapText="1"/>
    </xf>
    <xf numFmtId="0" fontId="3" fillId="8" borderId="6" xfId="0" applyFont="1" applyFill="1" applyBorder="1" applyAlignment="1">
      <alignment horizontal="left" vertical="top" wrapText="1"/>
    </xf>
    <xf numFmtId="0" fontId="3" fillId="0" borderId="6" xfId="0" applyFont="1" applyBorder="1" applyAlignment="1">
      <alignment horizontal="left" vertical="top" wrapText="1"/>
    </xf>
    <xf numFmtId="0" fontId="7" fillId="4" borderId="0" xfId="2" applyFont="1"/>
    <xf numFmtId="0" fontId="9" fillId="4" borderId="0" xfId="2" applyFont="1"/>
    <xf numFmtId="0" fontId="10" fillId="4" borderId="0" xfId="2" applyFont="1"/>
    <xf numFmtId="2" fontId="8" fillId="10" borderId="6" xfId="1" applyNumberFormat="1" applyFont="1" applyFill="1" applyBorder="1" applyAlignment="1">
      <alignment horizontal="center" vertical="center"/>
    </xf>
    <xf numFmtId="170" fontId="3" fillId="6" borderId="6" xfId="0" applyNumberFormat="1" applyFont="1" applyFill="1" applyBorder="1"/>
    <xf numFmtId="2" fontId="3" fillId="6" borderId="6" xfId="0" applyNumberFormat="1" applyFont="1" applyFill="1" applyBorder="1"/>
    <xf numFmtId="167" fontId="3" fillId="6" borderId="6" xfId="0" applyNumberFormat="1" applyFont="1" applyFill="1" applyBorder="1"/>
    <xf numFmtId="0" fontId="3" fillId="12" borderId="6" xfId="0" applyFont="1" applyFill="1" applyBorder="1" applyAlignment="1">
      <alignment horizontal="left"/>
    </xf>
    <xf numFmtId="0" fontId="3" fillId="12" borderId="6" xfId="0" applyFont="1" applyFill="1" applyBorder="1"/>
    <xf numFmtId="165" fontId="3" fillId="12" borderId="6" xfId="0" applyNumberFormat="1" applyFont="1" applyFill="1" applyBorder="1"/>
    <xf numFmtId="169" fontId="3" fillId="12" borderId="6" xfId="0" applyNumberFormat="1" applyFont="1" applyFill="1" applyBorder="1"/>
    <xf numFmtId="168" fontId="3" fillId="12" borderId="6" xfId="0" applyNumberFormat="1" applyFont="1" applyFill="1" applyBorder="1"/>
    <xf numFmtId="166" fontId="3" fillId="12" borderId="6" xfId="0" applyNumberFormat="1" applyFont="1" applyFill="1" applyBorder="1"/>
    <xf numFmtId="0" fontId="3" fillId="12" borderId="1" xfId="0" applyFont="1" applyFill="1" applyBorder="1"/>
    <xf numFmtId="0" fontId="3" fillId="12" borderId="0" xfId="0" applyFont="1" applyFill="1"/>
    <xf numFmtId="0" fontId="3" fillId="12" borderId="1" xfId="0" applyFont="1" applyFill="1" applyBorder="1" applyAlignment="1">
      <alignment horizontal="left" vertical="top" wrapText="1"/>
    </xf>
    <xf numFmtId="0" fontId="3" fillId="12" borderId="6" xfId="0" applyFont="1" applyFill="1" applyBorder="1" applyAlignment="1">
      <alignment horizontal="left" vertical="top" wrapText="1"/>
    </xf>
    <xf numFmtId="0" fontId="2" fillId="6" borderId="1"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9" borderId="11" xfId="0" applyFont="1" applyFill="1" applyBorder="1" applyAlignment="1">
      <alignment horizontal="left" vertical="top" wrapText="1"/>
    </xf>
    <xf numFmtId="0" fontId="2" fillId="6" borderId="6" xfId="0" applyFont="1" applyFill="1" applyBorder="1" applyAlignment="1">
      <alignment wrapText="1"/>
    </xf>
    <xf numFmtId="0" fontId="2" fillId="7" borderId="6" xfId="0" applyFont="1" applyFill="1" applyBorder="1" applyAlignment="1">
      <alignment horizontal="left" vertical="top" wrapText="1"/>
    </xf>
    <xf numFmtId="0" fontId="2" fillId="8" borderId="6" xfId="0" applyFont="1" applyFill="1" applyBorder="1" applyAlignment="1">
      <alignment horizontal="left" vertical="top" wrapText="1"/>
    </xf>
    <xf numFmtId="0" fontId="3" fillId="11" borderId="6" xfId="0" applyFont="1" applyFill="1" applyBorder="1" applyAlignment="1">
      <alignment horizontal="left" vertical="top" wrapText="1"/>
    </xf>
    <xf numFmtId="0" fontId="2" fillId="0" borderId="6" xfId="0" applyFont="1" applyBorder="1" applyAlignment="1">
      <alignment horizontal="left" vertical="top" wrapText="1"/>
    </xf>
    <xf numFmtId="0" fontId="8" fillId="10" borderId="6" xfId="1" applyFont="1" applyFill="1" applyBorder="1" applyAlignment="1">
      <alignment horizontal="center" vertical="center"/>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8" fillId="10" borderId="1" xfId="1" applyFont="1" applyFill="1" applyBorder="1" applyAlignment="1">
      <alignment horizontal="center" vertical="center"/>
    </xf>
    <xf numFmtId="0" fontId="8" fillId="10" borderId="3" xfId="1" applyFont="1" applyFill="1" applyBorder="1" applyAlignment="1">
      <alignment horizontal="center" vertical="center"/>
    </xf>
    <xf numFmtId="0" fontId="8" fillId="10" borderId="6" xfId="2" applyFont="1" applyFill="1" applyBorder="1" applyAlignment="1">
      <alignment horizontal="center" vertical="center"/>
    </xf>
    <xf numFmtId="0" fontId="8" fillId="10" borderId="1" xfId="2" applyFont="1" applyFill="1" applyBorder="1" applyAlignment="1">
      <alignment horizontal="center" vertical="center"/>
    </xf>
    <xf numFmtId="0" fontId="8" fillId="10" borderId="2" xfId="2" applyFont="1" applyFill="1" applyBorder="1" applyAlignment="1">
      <alignment horizontal="center" vertical="center"/>
    </xf>
    <xf numFmtId="0" fontId="8" fillId="10" borderId="3" xfId="2" applyFont="1" applyFill="1" applyBorder="1" applyAlignment="1">
      <alignment horizontal="center" vertical="center"/>
    </xf>
    <xf numFmtId="0" fontId="8" fillId="10" borderId="2" xfId="1" applyFont="1" applyFill="1" applyBorder="1" applyAlignment="1">
      <alignment horizontal="center" vertical="center"/>
    </xf>
  </cellXfs>
  <cellStyles count="4">
    <cellStyle name="Accent2" xfId="1" builtinId="33"/>
    <cellStyle name="Normal" xfId="0" builtinId="0"/>
    <cellStyle name="Normal 2" xfId="3" xr:uid="{556B4267-B661-4EE0-96A2-CC1782EA2947}"/>
    <cellStyle name="Style 1" xfId="2" xr:uid="{00000000-0005-0000-0000-000002000000}"/>
  </cellStyles>
  <dxfs count="196">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theme="8" tint="0.39994506668294322"/>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5"/>
        </patternFill>
      </fill>
    </dxf>
    <dxf>
      <fill>
        <patternFill>
          <bgColor theme="8" tint="0.39994506668294322"/>
        </patternFill>
      </fill>
    </dxf>
    <dxf>
      <fill>
        <patternFill>
          <bgColor rgb="FFFFFF00"/>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8" tint="0.39994506668294322"/>
        </patternFill>
      </fill>
    </dxf>
    <dxf>
      <fill>
        <patternFill>
          <bgColor rgb="FFFF0000"/>
        </patternFill>
      </fill>
    </dxf>
    <dxf>
      <fill>
        <patternFill>
          <bgColor theme="5"/>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theme="8" tint="0.39994506668294322"/>
        </patternFill>
      </fill>
    </dxf>
    <dxf>
      <fill>
        <patternFill>
          <bgColor rgb="FFFF0000"/>
        </patternFill>
      </fill>
    </dxf>
    <dxf>
      <fill>
        <patternFill>
          <bgColor rgb="FFFFFF00"/>
        </patternFill>
      </fill>
    </dxf>
    <dxf>
      <fill>
        <patternFill>
          <bgColor theme="5"/>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rgb="FFFFFF00"/>
        </patternFill>
      </fill>
    </dxf>
    <dxf>
      <fill>
        <patternFill>
          <bgColor theme="8" tint="0.39994506668294322"/>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rgb="FFFF0000"/>
        </patternFill>
      </fill>
    </dxf>
    <dxf>
      <fill>
        <patternFill>
          <bgColor theme="8" tint="0.39994506668294322"/>
        </patternFill>
      </fill>
    </dxf>
    <dxf>
      <fill>
        <patternFill>
          <bgColor theme="5"/>
        </patternFill>
      </fill>
    </dxf>
    <dxf>
      <fill>
        <patternFill>
          <bgColor theme="8" tint="0.39994506668294322"/>
        </patternFill>
      </fill>
    </dxf>
    <dxf>
      <fill>
        <patternFill>
          <bgColor theme="5"/>
        </patternFill>
      </fill>
    </dxf>
    <dxf>
      <fill>
        <patternFill>
          <bgColor rgb="FFFFFF00"/>
        </patternFill>
      </fill>
    </dxf>
    <dxf>
      <fill>
        <patternFill>
          <bgColor rgb="FFFF0000"/>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theme="8" tint="0.39994506668294322"/>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theme="8" tint="0.39994506668294322"/>
        </patternFill>
      </fill>
    </dxf>
    <dxf>
      <fill>
        <patternFill>
          <bgColor rgb="FFFFFF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theme="5"/>
        </patternFill>
      </fill>
    </dxf>
    <dxf>
      <fill>
        <patternFill>
          <bgColor rgb="FFFF00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rgb="FFFFFF00"/>
        </patternFill>
      </fill>
    </dxf>
    <dxf>
      <fill>
        <patternFill>
          <bgColor theme="8" tint="0.39994506668294322"/>
        </patternFill>
      </fill>
    </dxf>
    <dxf>
      <fill>
        <patternFill>
          <bgColor rgb="FFFF0000"/>
        </patternFill>
      </fill>
    </dxf>
    <dxf>
      <fill>
        <patternFill>
          <bgColor theme="5"/>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theme="5"/>
        </patternFill>
      </fill>
    </dxf>
    <dxf>
      <fill>
        <patternFill>
          <bgColor rgb="FFFF0000"/>
        </patternFill>
      </fill>
    </dxf>
    <dxf>
      <fill>
        <patternFill>
          <bgColor theme="5"/>
        </patternFill>
      </fill>
    </dxf>
    <dxf>
      <fill>
        <patternFill>
          <bgColor theme="8" tint="0.39994506668294322"/>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theme="5"/>
        </patternFill>
      </fill>
    </dxf>
    <dxf>
      <fill>
        <patternFill>
          <bgColor theme="8" tint="0.39994506668294322"/>
        </patternFill>
      </fill>
    </dxf>
    <dxf>
      <fill>
        <patternFill>
          <bgColor rgb="FFFFFF00"/>
        </patternFill>
      </fill>
    </dxf>
    <dxf>
      <fill>
        <patternFill>
          <bgColor rgb="FFFF0000"/>
        </patternFill>
      </fill>
    </dxf>
    <dxf>
      <fill>
        <patternFill>
          <bgColor theme="5"/>
        </patternFill>
      </fill>
    </dxf>
    <dxf>
      <fill>
        <patternFill>
          <bgColor theme="8" tint="0.39994506668294322"/>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rgb="FFFF0000"/>
        </patternFill>
      </fill>
    </dxf>
    <dxf>
      <fill>
        <patternFill>
          <bgColor rgb="FFFFFF00"/>
        </patternFill>
      </fill>
    </dxf>
    <dxf>
      <fill>
        <patternFill>
          <bgColor theme="8" tint="0.39994506668294322"/>
        </patternFill>
      </fill>
    </dxf>
    <dxf>
      <fill>
        <patternFill>
          <bgColor theme="5"/>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theme="8" tint="0.39994506668294322"/>
        </patternFill>
      </fill>
    </dxf>
    <dxf>
      <fill>
        <patternFill>
          <bgColor rgb="FFFFFF00"/>
        </patternFill>
      </fill>
    </dxf>
    <dxf>
      <fill>
        <patternFill>
          <bgColor theme="5"/>
        </patternFill>
      </fill>
    </dxf>
    <dxf>
      <fill>
        <patternFill>
          <bgColor rgb="FFFF0000"/>
        </patternFill>
      </fill>
    </dxf>
    <dxf>
      <fill>
        <patternFill>
          <bgColor rgb="FFFF0000"/>
        </patternFill>
      </fill>
    </dxf>
    <dxf>
      <fill>
        <patternFill>
          <bgColor theme="5"/>
        </patternFill>
      </fill>
    </dxf>
    <dxf>
      <fill>
        <patternFill>
          <bgColor rgb="FFFFFF00"/>
        </patternFill>
      </fill>
    </dxf>
    <dxf>
      <fill>
        <patternFill>
          <bgColor theme="8" tint="0.39994506668294322"/>
        </patternFill>
      </fill>
    </dxf>
    <dxf>
      <fill>
        <patternFill>
          <bgColor theme="5"/>
        </patternFill>
      </fill>
    </dxf>
    <dxf>
      <fill>
        <patternFill>
          <bgColor rgb="FFFFFF00"/>
        </patternFill>
      </fill>
    </dxf>
    <dxf>
      <fill>
        <patternFill>
          <bgColor rgb="FFFF0000"/>
        </patternFill>
      </fill>
    </dxf>
    <dxf>
      <fill>
        <patternFill>
          <bgColor theme="8" tint="0.39994506668294322"/>
        </patternFill>
      </fill>
    </dxf>
    <dxf>
      <fill>
        <patternFill>
          <bgColor theme="5"/>
        </patternFill>
      </fill>
    </dxf>
    <dxf>
      <fill>
        <patternFill>
          <bgColor theme="8" tint="0.39994506668294322"/>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theme="5"/>
        </patternFill>
      </fill>
    </dxf>
    <dxf>
      <fill>
        <patternFill>
          <bgColor theme="8" tint="0.39994506668294322"/>
        </patternFill>
      </fill>
    </dxf>
    <dxf>
      <fill>
        <patternFill>
          <bgColor theme="8" tint="0.39994506668294322"/>
        </patternFill>
      </fill>
    </dxf>
    <dxf>
      <fill>
        <patternFill>
          <bgColor rgb="FFFF0000"/>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8" tint="0.39994506668294322"/>
        </patternFill>
      </fill>
    </dxf>
    <dxf>
      <fill>
        <patternFill>
          <bgColor rgb="FFFF0000"/>
        </patternFill>
      </fill>
    </dxf>
  </dxfs>
  <tableStyles count="0" defaultTableStyle="TableStyleMedium2" defaultPivotStyle="PivotStyleLight16"/>
  <colors>
    <mruColors>
      <color rgb="FF9751CB"/>
      <color rgb="FF7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84339</xdr:colOff>
      <xdr:row>6</xdr:row>
      <xdr:rowOff>65119</xdr:rowOff>
    </xdr:to>
    <xdr:pic>
      <xdr:nvPicPr>
        <xdr:cNvPr id="2" name="Picture 1">
          <a:extLst>
            <a:ext uri="{FF2B5EF4-FFF2-40B4-BE49-F238E27FC236}">
              <a16:creationId xmlns:a16="http://schemas.microsoft.com/office/drawing/2014/main" id="{6A2E0D62-9836-4BD7-9296-93AB67A515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0"/>
          <a:ext cx="1189239" cy="105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0</xdr:row>
      <xdr:rowOff>47625</xdr:rowOff>
    </xdr:from>
    <xdr:to>
      <xdr:col>2</xdr:col>
      <xdr:colOff>4133850</xdr:colOff>
      <xdr:row>6</xdr:row>
      <xdr:rowOff>38100</xdr:rowOff>
    </xdr:to>
    <xdr:pic>
      <xdr:nvPicPr>
        <xdr:cNvPr id="5" name="Picture 4">
          <a:extLst>
            <a:ext uri="{FF2B5EF4-FFF2-40B4-BE49-F238E27FC236}">
              <a16:creationId xmlns:a16="http://schemas.microsoft.com/office/drawing/2014/main" id="{15815C85-CA4F-44A1-AB9A-5E733A0586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33550" y="47625"/>
          <a:ext cx="3476625"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Contracts Register</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J478"/>
  <sheetViews>
    <sheetView tabSelected="1" topLeftCell="A458" zoomScale="55" zoomScaleNormal="55" workbookViewId="0">
      <pane xSplit="3" topLeftCell="Z1" activePane="topRight" state="frozen"/>
      <selection activeCell="A11" sqref="A11"/>
      <selection pane="topRight" activeCell="AJ468" sqref="AJ468"/>
    </sheetView>
  </sheetViews>
  <sheetFormatPr defaultColWidth="9.21875" defaultRowHeight="13.2" x14ac:dyDescent="0.25"/>
  <cols>
    <col min="1" max="1" width="2.5546875" style="29" customWidth="1"/>
    <col min="2" max="2" width="15.77734375" style="29" customWidth="1"/>
    <col min="3" max="3" width="65.21875" style="29" customWidth="1"/>
    <col min="4" max="4" width="7" style="29" customWidth="1"/>
    <col min="5" max="5" width="9.21875" style="29" customWidth="1"/>
    <col min="6" max="6" width="8" style="29" customWidth="1"/>
    <col min="7" max="7" width="5.77734375" style="29" customWidth="1"/>
    <col min="8" max="8" width="8.21875" style="29" customWidth="1"/>
    <col min="9" max="9" width="6.77734375" style="29" customWidth="1"/>
    <col min="10" max="10" width="7.77734375" style="29" customWidth="1"/>
    <col min="11" max="11" width="5.77734375" style="29" customWidth="1"/>
    <col min="12" max="12" width="8" style="29" customWidth="1"/>
    <col min="13" max="13" width="5.77734375" style="29" customWidth="1"/>
    <col min="14" max="14" width="9" style="29" customWidth="1"/>
    <col min="15" max="15" width="6.21875" style="29" customWidth="1"/>
    <col min="16" max="16" width="9.21875" style="29" customWidth="1"/>
    <col min="17" max="17" width="5.77734375" style="29" customWidth="1"/>
    <col min="18" max="18" width="8.44140625" style="29" customWidth="1"/>
    <col min="19" max="19" width="6.77734375" style="29" customWidth="1"/>
    <col min="20" max="26" width="5.77734375" style="29" customWidth="1"/>
    <col min="27" max="27" width="14.77734375" style="29" customWidth="1"/>
    <col min="28" max="28" width="5.77734375" style="29" customWidth="1"/>
    <col min="29" max="29" width="20" style="29" customWidth="1"/>
    <col min="30" max="30" width="20.44140625" style="29" customWidth="1"/>
    <col min="31" max="31" width="13.5546875" style="29" customWidth="1"/>
    <col min="32" max="32" width="28.44140625" style="29" customWidth="1"/>
    <col min="33" max="33" width="11.21875" style="29" customWidth="1"/>
    <col min="34" max="34" width="10.77734375" style="29" customWidth="1"/>
    <col min="35" max="35" width="73.6640625" style="43" customWidth="1"/>
    <col min="36" max="36" width="79.21875" style="42" customWidth="1"/>
    <col min="37" max="37" width="33.5546875" style="29" customWidth="1"/>
    <col min="38" max="16384" width="9.21875" style="29"/>
  </cols>
  <sheetData>
    <row r="1" spans="2:36" x14ac:dyDescent="0.25">
      <c r="E1" s="29" t="e" vm="1">
        <v>#VALUE!</v>
      </c>
      <c r="AJ1" s="43"/>
    </row>
    <row r="2" spans="2:36" x14ac:dyDescent="0.25">
      <c r="AI2" s="38"/>
      <c r="AJ2" s="43"/>
    </row>
    <row r="3" spans="2:36" ht="14.4" x14ac:dyDescent="0.3">
      <c r="C3"/>
      <c r="AI3" s="38"/>
      <c r="AJ3" s="43"/>
    </row>
    <row r="4" spans="2:36" x14ac:dyDescent="0.25">
      <c r="AI4" s="38"/>
      <c r="AJ4" s="43"/>
    </row>
    <row r="5" spans="2:36" x14ac:dyDescent="0.25">
      <c r="AI5" s="38"/>
      <c r="AJ5" s="43"/>
    </row>
    <row r="6" spans="2:36" x14ac:dyDescent="0.25">
      <c r="AI6" s="38"/>
      <c r="AJ6" s="43"/>
    </row>
    <row r="7" spans="2:36" x14ac:dyDescent="0.25">
      <c r="AI7" s="38"/>
      <c r="AJ7" s="43"/>
    </row>
    <row r="8" spans="2:36" ht="17.399999999999999" x14ac:dyDescent="0.3">
      <c r="C8" s="77"/>
      <c r="D8" s="30"/>
      <c r="E8" s="30"/>
      <c r="F8" s="37" t="s">
        <v>0</v>
      </c>
      <c r="G8" s="30"/>
      <c r="H8" s="30"/>
      <c r="I8" s="30"/>
      <c r="J8" s="30"/>
      <c r="K8" s="30"/>
      <c r="L8" s="30"/>
      <c r="M8" s="30"/>
      <c r="N8" s="30"/>
      <c r="O8" s="30"/>
      <c r="P8" s="30"/>
      <c r="Q8" s="30"/>
      <c r="R8" s="30"/>
      <c r="S8" s="30"/>
      <c r="T8" s="30"/>
      <c r="U8" s="30"/>
      <c r="V8" s="30"/>
      <c r="W8" s="30"/>
      <c r="X8" s="30"/>
      <c r="Y8" s="30"/>
      <c r="Z8" s="30"/>
      <c r="AA8" s="30"/>
      <c r="AB8" s="30"/>
      <c r="AC8" s="30"/>
      <c r="AD8" s="30"/>
      <c r="AE8" s="30"/>
      <c r="AJ8" s="43"/>
    </row>
    <row r="9" spans="2:36" ht="21" x14ac:dyDescent="0.4">
      <c r="B9" s="78" t="s">
        <v>948</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J9" s="43"/>
    </row>
    <row r="10" spans="2:36" ht="21" x14ac:dyDescent="0.4">
      <c r="B10" s="79" t="s">
        <v>947</v>
      </c>
      <c r="C10" s="30"/>
      <c r="D10" s="30"/>
      <c r="E10" s="30"/>
      <c r="F10" s="107" t="s">
        <v>1</v>
      </c>
      <c r="G10" s="113"/>
      <c r="H10" s="113"/>
      <c r="I10" s="113"/>
      <c r="J10" s="113"/>
      <c r="K10" s="113"/>
      <c r="L10" s="113"/>
      <c r="M10" s="108"/>
      <c r="N10" s="107" t="s">
        <v>2</v>
      </c>
      <c r="O10" s="113"/>
      <c r="P10" s="113"/>
      <c r="Q10" s="113"/>
      <c r="R10" s="113"/>
      <c r="S10" s="108"/>
      <c r="T10" s="110" t="s">
        <v>984</v>
      </c>
      <c r="U10" s="111"/>
      <c r="V10" s="111"/>
      <c r="W10" s="111"/>
      <c r="X10" s="111"/>
      <c r="Y10" s="112"/>
      <c r="Z10" s="110" t="s">
        <v>952</v>
      </c>
      <c r="AA10" s="112"/>
      <c r="AB10" s="109" t="s">
        <v>59</v>
      </c>
      <c r="AC10" s="109"/>
      <c r="AD10" s="30"/>
      <c r="AE10" s="30"/>
      <c r="AJ10" s="43"/>
    </row>
    <row r="11" spans="2:36" ht="15.6" x14ac:dyDescent="0.3">
      <c r="B11" s="1">
        <v>45820</v>
      </c>
      <c r="C11" s="30"/>
      <c r="D11" s="30"/>
      <c r="E11" s="30"/>
      <c r="F11" s="107" t="s">
        <v>3</v>
      </c>
      <c r="G11" s="108"/>
      <c r="H11" s="107" t="s">
        <v>4</v>
      </c>
      <c r="I11" s="108"/>
      <c r="J11" s="107" t="s">
        <v>5</v>
      </c>
      <c r="K11" s="108"/>
      <c r="L11" s="107" t="s">
        <v>6</v>
      </c>
      <c r="M11" s="108"/>
      <c r="N11" s="107" t="s">
        <v>7</v>
      </c>
      <c r="O11" s="108"/>
      <c r="P11" s="107" t="s">
        <v>8</v>
      </c>
      <c r="Q11" s="108"/>
      <c r="R11" s="107" t="s">
        <v>9</v>
      </c>
      <c r="S11" s="108"/>
      <c r="T11" s="109" t="s">
        <v>951</v>
      </c>
      <c r="U11" s="109"/>
      <c r="V11" s="109" t="s">
        <v>56</v>
      </c>
      <c r="W11" s="109"/>
      <c r="X11" s="109" t="s">
        <v>70</v>
      </c>
      <c r="Y11" s="109"/>
      <c r="Z11" s="110" t="s">
        <v>953</v>
      </c>
      <c r="AA11" s="112"/>
      <c r="AB11" s="109" t="s">
        <v>60</v>
      </c>
      <c r="AC11" s="109"/>
      <c r="AD11" s="30"/>
      <c r="AE11" s="30"/>
      <c r="AJ11" s="43"/>
    </row>
    <row r="12" spans="2:36" x14ac:dyDescent="0.25">
      <c r="C12" s="31" t="s">
        <v>10</v>
      </c>
      <c r="D12" s="31" t="s">
        <v>11</v>
      </c>
      <c r="E12" s="31" t="s">
        <v>12</v>
      </c>
      <c r="F12" s="31" t="s">
        <v>12</v>
      </c>
      <c r="G12" s="31" t="s">
        <v>13</v>
      </c>
      <c r="H12" s="31" t="s">
        <v>12</v>
      </c>
      <c r="I12" s="31" t="s">
        <v>14</v>
      </c>
      <c r="J12" s="31" t="s">
        <v>12</v>
      </c>
      <c r="K12" s="31" t="s">
        <v>14</v>
      </c>
      <c r="L12" s="31" t="s">
        <v>12</v>
      </c>
      <c r="M12" s="31" t="s">
        <v>14</v>
      </c>
      <c r="N12" s="31" t="s">
        <v>12</v>
      </c>
      <c r="O12" s="31" t="s">
        <v>14</v>
      </c>
      <c r="P12" s="31" t="s">
        <v>12</v>
      </c>
      <c r="Q12" s="31" t="s">
        <v>14</v>
      </c>
      <c r="R12" s="31" t="s">
        <v>12</v>
      </c>
      <c r="S12" s="31" t="s">
        <v>14</v>
      </c>
      <c r="T12" s="31" t="s">
        <v>12</v>
      </c>
      <c r="U12" s="31" t="s">
        <v>14</v>
      </c>
      <c r="V12" s="31" t="s">
        <v>12</v>
      </c>
      <c r="W12" s="31" t="s">
        <v>14</v>
      </c>
      <c r="X12" s="31" t="s">
        <v>12</v>
      </c>
      <c r="Y12" s="31" t="s">
        <v>14</v>
      </c>
      <c r="Z12" s="31" t="s">
        <v>12</v>
      </c>
      <c r="AA12" s="31" t="s">
        <v>14</v>
      </c>
      <c r="AB12" s="31" t="s">
        <v>12</v>
      </c>
      <c r="AC12" s="31" t="s">
        <v>14</v>
      </c>
      <c r="AD12" s="30"/>
      <c r="AE12" s="30"/>
      <c r="AJ12" s="43"/>
    </row>
    <row r="13" spans="2:36" x14ac:dyDescent="0.25">
      <c r="C13" s="10" t="s">
        <v>941</v>
      </c>
      <c r="D13" s="2">
        <f>COUNTIF($D$29:$D$465, C13)</f>
        <v>286</v>
      </c>
      <c r="E13" s="3">
        <f>SUMIF($D$29:$D$465, C13, $E$29:$E$465)</f>
        <v>1136.6487137304466</v>
      </c>
      <c r="F13" s="3">
        <f>SUMIF($D$29:$D$465, C13, $F$29:$F$465)</f>
        <v>919.81697151375988</v>
      </c>
      <c r="G13" s="4">
        <f>COUNTIFS($D$29:$D$465, C13, $G$29:$G$465, "=100")</f>
        <v>190</v>
      </c>
      <c r="H13" s="3">
        <f>SUMIF($D$29:$D$465, C13, $H$29:$H$465)</f>
        <v>55.443573987595762</v>
      </c>
      <c r="I13" s="4">
        <f>COUNTIFS($D$29:$D$465, C13, $I$29:$I$465, "&gt;0")</f>
        <v>81</v>
      </c>
      <c r="J13" s="3">
        <f>SUMIF($D$29:$D$465, C13, $J$29:$J$465)</f>
        <v>100.57060609733236</v>
      </c>
      <c r="K13" s="4">
        <f>COUNTIFS($D$29:$D$465, C13, $K$29:$K$465, "&gt;0")</f>
        <v>76</v>
      </c>
      <c r="L13" s="3">
        <f>SUMIF($D$29:$D$465, C13, $L$29:$L$465)</f>
        <v>60.817562131758216</v>
      </c>
      <c r="M13" s="4">
        <f t="shared" ref="M13:M18" si="0">COUNTIFS($D$29:$D$465, C13, $M$29:$M$465, "&gt;0")</f>
        <v>48</v>
      </c>
      <c r="N13" s="3">
        <f>SUMIF($D$29:$D$465, C13, $N$29:$N$465)</f>
        <v>136.71671305195986</v>
      </c>
      <c r="O13" s="2">
        <f>COUNTIFS($D$29:$D$465, C13, $O$29:$O$465, "&gt;0")</f>
        <v>275</v>
      </c>
      <c r="P13" s="3">
        <f>SUMIF($D$29:$D$465, C13, $P$29:$P$465)</f>
        <v>77.231295576360566</v>
      </c>
      <c r="Q13" s="2">
        <f>COUNTIFS($D$29:$D$465, C13, $Q$29:$Q$465, "&gt;0")</f>
        <v>259</v>
      </c>
      <c r="R13" s="3">
        <f>SUMIF($D$29:$D$465, C13, $R$29:$R$465)</f>
        <v>51.246980762022396</v>
      </c>
      <c r="S13" s="2">
        <f>COUNTIFS($D$29:$D$465, C13, $S$29:$S$465, "&gt;0")</f>
        <v>225</v>
      </c>
      <c r="T13" s="26">
        <f>SUMIF($D$29:$D$465, C13, $T$29:$T$465)</f>
        <v>6.8456244959303856</v>
      </c>
      <c r="U13" s="2">
        <f>COUNTIFS($D$29:$D$465, C13, $U$29:$U$465, "&gt;0")</f>
        <v>38</v>
      </c>
      <c r="V13" s="26">
        <f>SUMIF($D$29:$D$465, C13, $V$29:$V$465)</f>
        <v>27.87840056516573</v>
      </c>
      <c r="W13" s="2">
        <f>COUNTIFS($D$29:$D$465, C13, $W$29:$W$465, "&gt;0")</f>
        <v>68</v>
      </c>
      <c r="X13" s="26">
        <f>SUMIF($D$29:$D$465, C13, $X$29:$X$465)</f>
        <v>8.241824733382396</v>
      </c>
      <c r="Y13" s="2">
        <f>COUNTIFS($D$29:$D$465, C13, $Y$29:$Y$465, "&gt;0")</f>
        <v>63</v>
      </c>
      <c r="Z13" s="26">
        <f t="shared" ref="Z13:Z18" si="1">SUMIF($D$29:$D$465, C13, $Z$29:$Z$465)</f>
        <v>136.71671305195986</v>
      </c>
      <c r="AA13" s="2">
        <f t="shared" ref="AA13:AA18" si="2">COUNTIFS($D$29:$D$465, C13, $AA$29:$AA$465, "&gt;0")</f>
        <v>275</v>
      </c>
      <c r="AB13" s="26">
        <f>SUMIF($D$29:$D$465, C13, $AB$29:$AB$465)</f>
        <v>201.38010798406037</v>
      </c>
      <c r="AC13" s="2">
        <f>COUNTIFS($D$29:$D$465, C13, $AC$29:$AC$465, "&gt;0")</f>
        <v>57</v>
      </c>
      <c r="AD13" s="30"/>
      <c r="AE13" s="30"/>
      <c r="AI13" s="29"/>
      <c r="AJ13" s="43"/>
    </row>
    <row r="14" spans="2:36" x14ac:dyDescent="0.25">
      <c r="C14" s="10" t="s">
        <v>943</v>
      </c>
      <c r="D14" s="2">
        <f t="shared" ref="D14:D18" si="3">COUNTIF($D$29:$D$465, C14)</f>
        <v>55</v>
      </c>
      <c r="E14" s="3">
        <f t="shared" ref="E14:E18" si="4">SUMIF($D$29:$D$465, C14, $E$29:$E$465)</f>
        <v>1951.9779753017647</v>
      </c>
      <c r="F14" s="3">
        <f t="shared" ref="F14:F18" si="5">SUMIF($D$29:$D$465, C14, $F$29:$F$465)</f>
        <v>1619.9374175619409</v>
      </c>
      <c r="G14" s="4">
        <f t="shared" ref="G14:G18" si="6">COUNTIFS($D$29:$D$465, C14, $G$29:$G$465, "=100")</f>
        <v>27</v>
      </c>
      <c r="H14" s="3">
        <f t="shared" ref="H14:H18" si="7">SUMIF($D$29:$D$465, C14, $H$29:$H$465)</f>
        <v>61.385763662491705</v>
      </c>
      <c r="I14" s="4">
        <f t="shared" ref="I14:I18" si="8">COUNTIFS($D$29:$D$465, C14, $I$29:$I$465, "&gt;0")</f>
        <v>27</v>
      </c>
      <c r="J14" s="3">
        <f t="shared" ref="J14:J18" si="9">SUMIF($D$29:$D$465, C14, $J$29:$J$465)</f>
        <v>45.849449808489133</v>
      </c>
      <c r="K14" s="4">
        <f t="shared" ref="K14:K18" si="10">COUNTIFS($D$29:$D$465, C14, $K$29:$K$465, "&gt;0")</f>
        <v>27</v>
      </c>
      <c r="L14" s="3">
        <f t="shared" ref="L14:L18" si="11">SUMIF($D$29:$D$465, C14, $L$29:$L$465)</f>
        <v>224.80534426884307</v>
      </c>
      <c r="M14" s="4">
        <f t="shared" si="0"/>
        <v>20</v>
      </c>
      <c r="N14" s="3">
        <f t="shared" ref="N14:N18" si="12">SUMIF($D$29:$D$465, C14, $N$29:$N$465)</f>
        <v>337.3852192099456</v>
      </c>
      <c r="O14" s="2">
        <f t="shared" ref="O14:O18" si="13">COUNTIFS($D$29:$D$465, C14, $O$29:$O$465, "&gt;0")</f>
        <v>55</v>
      </c>
      <c r="P14" s="3">
        <f t="shared" ref="P14:P18" si="14">SUMIF($D$29:$D$465, C14, $P$29:$P$465)</f>
        <v>203.07925662308202</v>
      </c>
      <c r="Q14" s="2">
        <f t="shared" ref="Q14:Q18" si="15">COUNTIFS($D$29:$D$465, C14, $Q$29:$Q$465, "&gt;0")</f>
        <v>54</v>
      </c>
      <c r="R14" s="3">
        <f t="shared" ref="R14:R18" si="16">SUMIF($D$29:$D$465, C14, $R$29:$R$465)</f>
        <v>143.67692826189432</v>
      </c>
      <c r="S14" s="2">
        <f t="shared" ref="S14:S18" si="17">COUNTIFS($D$29:$D$465, C14, $S$29:$S$465, "&gt;0")</f>
        <v>50</v>
      </c>
      <c r="T14" s="26">
        <f t="shared" ref="T14:T18" si="18">SUMIF($D$29:$D$465, C14, $T$29:$T$465)</f>
        <v>7.3394506950801253</v>
      </c>
      <c r="U14" s="2">
        <f t="shared" ref="U14:U18" si="19">COUNTIFS($D$29:$D$465, C14, $U$29:$U$465, "&gt;0")</f>
        <v>17</v>
      </c>
      <c r="V14" s="26">
        <f t="shared" ref="V14:V18" si="20">SUMIF($D$29:$D$465, C14, $V$29:$V$465)</f>
        <v>69.743934921339218</v>
      </c>
      <c r="W14" s="2">
        <f t="shared" ref="W14:W18" si="21">COUNTIFS($D$29:$D$465, C14, $W$29:$W$465, "&gt;0")</f>
        <v>25</v>
      </c>
      <c r="X14" s="26">
        <f t="shared" ref="X14:X18" si="22">SUMIF($D$29:$D$465, C14, $X$29:$X$465)</f>
        <v>19.436445497666238</v>
      </c>
      <c r="Y14" s="2">
        <f t="shared" ref="Y14:Y18" si="23">COUNTIFS($D$29:$D$465, C14, $Y$29:$Y$465, "&gt;0")</f>
        <v>25</v>
      </c>
      <c r="Z14" s="26">
        <f t="shared" si="1"/>
        <v>337.3852192099456</v>
      </c>
      <c r="AA14" s="2">
        <f t="shared" si="2"/>
        <v>55</v>
      </c>
      <c r="AB14" s="26">
        <f t="shared" ref="AB14:AB18" si="24">SUMIF($D$29:$D$465, C14, $AB$29:$AB$465)</f>
        <v>225.2147176174982</v>
      </c>
      <c r="AC14" s="2">
        <f t="shared" ref="AC14:AC18" si="25">COUNTIFS($D$29:$D$465, C14, $AC$29:$AC$465, "&gt;0")</f>
        <v>10</v>
      </c>
      <c r="AD14" s="30"/>
      <c r="AE14" s="30"/>
      <c r="AI14" s="38"/>
      <c r="AJ14" s="43"/>
    </row>
    <row r="15" spans="2:36" x14ac:dyDescent="0.25">
      <c r="C15" s="10" t="s">
        <v>944</v>
      </c>
      <c r="D15" s="2">
        <f t="shared" si="3"/>
        <v>81</v>
      </c>
      <c r="E15" s="3">
        <f t="shared" si="4"/>
        <v>5624.3704265832012</v>
      </c>
      <c r="F15" s="3">
        <f t="shared" si="5"/>
        <v>5326.6147945403791</v>
      </c>
      <c r="G15" s="4">
        <f t="shared" si="6"/>
        <v>45</v>
      </c>
      <c r="H15" s="3">
        <f t="shared" si="7"/>
        <v>93.041228094313567</v>
      </c>
      <c r="I15" s="4">
        <f t="shared" si="8"/>
        <v>35</v>
      </c>
      <c r="J15" s="3">
        <f t="shared" si="9"/>
        <v>50.337338337071877</v>
      </c>
      <c r="K15" s="4">
        <f t="shared" si="10"/>
        <v>31</v>
      </c>
      <c r="L15" s="3">
        <f t="shared" si="11"/>
        <v>154.37706561143693</v>
      </c>
      <c r="M15" s="4">
        <f t="shared" si="0"/>
        <v>26</v>
      </c>
      <c r="N15" s="3">
        <f t="shared" si="12"/>
        <v>655.00762141787482</v>
      </c>
      <c r="O15" s="2">
        <f t="shared" si="13"/>
        <v>81</v>
      </c>
      <c r="P15" s="3">
        <f t="shared" si="14"/>
        <v>379.24343001562897</v>
      </c>
      <c r="Q15" s="2">
        <f t="shared" si="15"/>
        <v>81</v>
      </c>
      <c r="R15" s="3">
        <f t="shared" si="16"/>
        <v>256.00945513824189</v>
      </c>
      <c r="S15" s="2">
        <f t="shared" si="17"/>
        <v>78</v>
      </c>
      <c r="T15" s="26">
        <f t="shared" si="18"/>
        <v>12.2109765269674</v>
      </c>
      <c r="U15" s="2">
        <f t="shared" si="19"/>
        <v>19</v>
      </c>
      <c r="V15" s="26">
        <f t="shared" si="20"/>
        <v>54.362702829004739</v>
      </c>
      <c r="W15" s="2">
        <f t="shared" si="21"/>
        <v>30</v>
      </c>
      <c r="X15" s="26">
        <f t="shared" si="22"/>
        <v>44.405824363903321</v>
      </c>
      <c r="Y15" s="2">
        <f t="shared" si="23"/>
        <v>28</v>
      </c>
      <c r="Z15" s="26">
        <f t="shared" si="1"/>
        <v>655.00762141787482</v>
      </c>
      <c r="AA15" s="2">
        <f t="shared" si="2"/>
        <v>81</v>
      </c>
      <c r="AB15" s="26">
        <f t="shared" si="24"/>
        <v>200.03610789363952</v>
      </c>
      <c r="AC15" s="2">
        <f t="shared" si="25"/>
        <v>14</v>
      </c>
      <c r="AD15" s="30"/>
      <c r="AE15" s="30"/>
      <c r="AI15" s="29"/>
      <c r="AJ15" s="43"/>
    </row>
    <row r="16" spans="2:36" x14ac:dyDescent="0.25">
      <c r="C16" s="10" t="s">
        <v>945</v>
      </c>
      <c r="D16" s="2">
        <f t="shared" si="3"/>
        <v>3</v>
      </c>
      <c r="E16" s="3">
        <f t="shared" si="4"/>
        <v>13.368770739650831</v>
      </c>
      <c r="F16" s="3">
        <f t="shared" si="5"/>
        <v>3.7368496214142177</v>
      </c>
      <c r="G16" s="4">
        <f t="shared" si="6"/>
        <v>0</v>
      </c>
      <c r="H16" s="3">
        <f t="shared" si="7"/>
        <v>3.4736567036937154</v>
      </c>
      <c r="I16" s="4">
        <f t="shared" si="8"/>
        <v>3</v>
      </c>
      <c r="J16" s="3">
        <f t="shared" si="9"/>
        <v>1.7413453012709452</v>
      </c>
      <c r="K16" s="4">
        <f t="shared" si="10"/>
        <v>3</v>
      </c>
      <c r="L16" s="3">
        <f t="shared" si="11"/>
        <v>4.4169191132719527</v>
      </c>
      <c r="M16" s="4">
        <f t="shared" si="0"/>
        <v>2</v>
      </c>
      <c r="N16" s="3">
        <f t="shared" si="12"/>
        <v>1.4198627530171759</v>
      </c>
      <c r="O16" s="2">
        <f t="shared" si="13"/>
        <v>3</v>
      </c>
      <c r="P16" s="3">
        <f t="shared" si="14"/>
        <v>0.67763652069693303</v>
      </c>
      <c r="Q16" s="2">
        <f t="shared" si="15"/>
        <v>2</v>
      </c>
      <c r="R16" s="3">
        <f t="shared" si="16"/>
        <v>0.44084999402420499</v>
      </c>
      <c r="S16" s="2">
        <f t="shared" si="17"/>
        <v>2</v>
      </c>
      <c r="T16" s="26">
        <f t="shared" si="18"/>
        <v>0.124568342544185</v>
      </c>
      <c r="U16" s="2">
        <f t="shared" si="19"/>
        <v>1</v>
      </c>
      <c r="V16" s="26">
        <f t="shared" si="20"/>
        <v>1.0655161071149799</v>
      </c>
      <c r="W16" s="2">
        <f t="shared" si="21"/>
        <v>1</v>
      </c>
      <c r="X16" s="26">
        <f t="shared" si="22"/>
        <v>0.59204666297692399</v>
      </c>
      <c r="Y16" s="2">
        <f t="shared" si="23"/>
        <v>2</v>
      </c>
      <c r="Z16" s="26">
        <f t="shared" si="1"/>
        <v>1.4198627530171759</v>
      </c>
      <c r="AA16" s="2">
        <f t="shared" si="2"/>
        <v>3</v>
      </c>
      <c r="AB16" s="26">
        <f t="shared" si="24"/>
        <v>11.81993647190637</v>
      </c>
      <c r="AC16" s="2">
        <f t="shared" si="25"/>
        <v>2</v>
      </c>
      <c r="AD16" s="30"/>
      <c r="AE16" s="30"/>
      <c r="AI16" s="38"/>
      <c r="AJ16" s="43"/>
    </row>
    <row r="17" spans="2:36" x14ac:dyDescent="0.25">
      <c r="C17" s="10" t="s">
        <v>942</v>
      </c>
      <c r="D17" s="2">
        <f t="shared" si="3"/>
        <v>5</v>
      </c>
      <c r="E17" s="3">
        <f t="shared" si="4"/>
        <v>200.73453315068369</v>
      </c>
      <c r="F17" s="3">
        <f t="shared" si="5"/>
        <v>179.31999734721524</v>
      </c>
      <c r="G17" s="4">
        <f t="shared" si="6"/>
        <v>1</v>
      </c>
      <c r="H17" s="3">
        <f t="shared" si="7"/>
        <v>2.7754855773029732</v>
      </c>
      <c r="I17" s="4">
        <f t="shared" si="8"/>
        <v>4</v>
      </c>
      <c r="J17" s="3">
        <f t="shared" si="9"/>
        <v>15.235189481440873</v>
      </c>
      <c r="K17" s="4">
        <f t="shared" si="10"/>
        <v>4</v>
      </c>
      <c r="L17" s="3">
        <f t="shared" si="11"/>
        <v>3.4038607447246099</v>
      </c>
      <c r="M17" s="4">
        <f t="shared" si="0"/>
        <v>3</v>
      </c>
      <c r="N17" s="3">
        <f t="shared" si="12"/>
        <v>27.327621963756755</v>
      </c>
      <c r="O17" s="2">
        <f t="shared" si="13"/>
        <v>5</v>
      </c>
      <c r="P17" s="3">
        <f t="shared" si="14"/>
        <v>19.251023220510042</v>
      </c>
      <c r="Q17" s="2">
        <f t="shared" si="15"/>
        <v>5</v>
      </c>
      <c r="R17" s="3">
        <f t="shared" si="16"/>
        <v>15.688609777281561</v>
      </c>
      <c r="S17" s="2">
        <f t="shared" si="17"/>
        <v>5</v>
      </c>
      <c r="T17" s="26">
        <f t="shared" si="18"/>
        <v>1.8018134746099299E-2</v>
      </c>
      <c r="U17" s="2">
        <f t="shared" si="19"/>
        <v>1</v>
      </c>
      <c r="V17" s="26">
        <f t="shared" si="20"/>
        <v>13.434455921163069</v>
      </c>
      <c r="W17" s="2">
        <f t="shared" si="21"/>
        <v>2</v>
      </c>
      <c r="X17" s="26">
        <f t="shared" si="22"/>
        <v>0.30515548992189806</v>
      </c>
      <c r="Y17" s="2">
        <f t="shared" si="23"/>
        <v>2</v>
      </c>
      <c r="Z17" s="26">
        <f t="shared" si="1"/>
        <v>27.327621963756755</v>
      </c>
      <c r="AA17" s="2">
        <f t="shared" si="2"/>
        <v>5</v>
      </c>
      <c r="AB17" s="26">
        <f t="shared" si="24"/>
        <v>28.894922401108239</v>
      </c>
      <c r="AC17" s="2">
        <f t="shared" si="25"/>
        <v>2</v>
      </c>
      <c r="AD17" s="30"/>
      <c r="AE17" s="30"/>
      <c r="AI17" s="38"/>
      <c r="AJ17" s="43"/>
    </row>
    <row r="18" spans="2:36" x14ac:dyDescent="0.25">
      <c r="C18" s="10" t="s">
        <v>946</v>
      </c>
      <c r="D18" s="2">
        <f t="shared" si="3"/>
        <v>7</v>
      </c>
      <c r="E18" s="3">
        <f t="shared" si="4"/>
        <v>95.664017629734602</v>
      </c>
      <c r="F18" s="3">
        <f t="shared" si="5"/>
        <v>85.00677173618719</v>
      </c>
      <c r="G18" s="4">
        <f t="shared" si="6"/>
        <v>4</v>
      </c>
      <c r="H18" s="3">
        <f t="shared" si="7"/>
        <v>5.972430928535883</v>
      </c>
      <c r="I18" s="4">
        <f t="shared" si="8"/>
        <v>3</v>
      </c>
      <c r="J18" s="3">
        <f t="shared" si="9"/>
        <v>0.37447558090413202</v>
      </c>
      <c r="K18" s="4">
        <f t="shared" si="10"/>
        <v>2</v>
      </c>
      <c r="L18" s="3">
        <f t="shared" si="11"/>
        <v>4.3103393841073894</v>
      </c>
      <c r="M18" s="4">
        <f t="shared" si="0"/>
        <v>2</v>
      </c>
      <c r="N18" s="3">
        <f t="shared" si="12"/>
        <v>9.2052165519554165</v>
      </c>
      <c r="O18" s="2">
        <f t="shared" si="13"/>
        <v>7</v>
      </c>
      <c r="P18" s="3">
        <f t="shared" si="14"/>
        <v>5.4371566182512305</v>
      </c>
      <c r="Q18" s="2">
        <f t="shared" si="15"/>
        <v>6</v>
      </c>
      <c r="R18" s="3">
        <f t="shared" si="16"/>
        <v>3.7516021918876032</v>
      </c>
      <c r="S18" s="2">
        <f t="shared" si="17"/>
        <v>5</v>
      </c>
      <c r="T18" s="26">
        <f t="shared" si="18"/>
        <v>2.5610054857120802E-2</v>
      </c>
      <c r="U18" s="2">
        <f t="shared" si="19"/>
        <v>1</v>
      </c>
      <c r="V18" s="26">
        <f t="shared" si="20"/>
        <v>0.26650239005222398</v>
      </c>
      <c r="W18" s="2">
        <f t="shared" si="21"/>
        <v>2</v>
      </c>
      <c r="X18" s="26">
        <f t="shared" si="22"/>
        <v>0.41162705798434124</v>
      </c>
      <c r="Y18" s="2">
        <f t="shared" si="23"/>
        <v>2</v>
      </c>
      <c r="Z18" s="26">
        <f t="shared" si="1"/>
        <v>9.2052165519554165</v>
      </c>
      <c r="AA18" s="2">
        <f t="shared" si="2"/>
        <v>7</v>
      </c>
      <c r="AB18" s="26">
        <f t="shared" si="24"/>
        <v>9.2455609281766442</v>
      </c>
      <c r="AC18" s="2">
        <f t="shared" si="25"/>
        <v>4</v>
      </c>
      <c r="AD18" s="30"/>
      <c r="AE18" s="30"/>
      <c r="AI18" s="38"/>
      <c r="AJ18" s="43"/>
    </row>
    <row r="19" spans="2:36" x14ac:dyDescent="0.25">
      <c r="C19" s="5" t="s">
        <v>15</v>
      </c>
      <c r="D19" s="6">
        <f t="shared" ref="D19:AC19" si="26">SUM(D13:D18)</f>
        <v>437</v>
      </c>
      <c r="E19" s="13">
        <f t="shared" si="26"/>
        <v>9022.7644371354836</v>
      </c>
      <c r="F19" s="13">
        <f t="shared" si="26"/>
        <v>8134.4328023208964</v>
      </c>
      <c r="G19" s="22">
        <f t="shared" si="26"/>
        <v>267</v>
      </c>
      <c r="H19" s="13">
        <f t="shared" si="26"/>
        <v>222.09213895393358</v>
      </c>
      <c r="I19" s="22">
        <f t="shared" si="26"/>
        <v>153</v>
      </c>
      <c r="J19" s="13">
        <f t="shared" si="26"/>
        <v>214.10840460650931</v>
      </c>
      <c r="K19" s="22">
        <f t="shared" si="26"/>
        <v>143</v>
      </c>
      <c r="L19" s="13">
        <f t="shared" si="26"/>
        <v>452.13109125414218</v>
      </c>
      <c r="M19" s="22">
        <f>SUM(M13:M18)</f>
        <v>101</v>
      </c>
      <c r="N19" s="13">
        <f t="shared" si="26"/>
        <v>1167.0622549485095</v>
      </c>
      <c r="O19" s="22">
        <f t="shared" si="26"/>
        <v>426</v>
      </c>
      <c r="P19" s="13">
        <f t="shared" si="26"/>
        <v>684.91979857452986</v>
      </c>
      <c r="Q19" s="22">
        <f t="shared" si="26"/>
        <v>407</v>
      </c>
      <c r="R19" s="13">
        <f t="shared" si="26"/>
        <v>470.81442612535193</v>
      </c>
      <c r="S19" s="22">
        <f t="shared" si="26"/>
        <v>365</v>
      </c>
      <c r="T19" s="13">
        <f t="shared" si="26"/>
        <v>26.564248250125317</v>
      </c>
      <c r="U19" s="22">
        <f t="shared" si="26"/>
        <v>77</v>
      </c>
      <c r="V19" s="13">
        <f t="shared" si="26"/>
        <v>166.75151273383995</v>
      </c>
      <c r="W19" s="22">
        <f t="shared" si="26"/>
        <v>128</v>
      </c>
      <c r="X19" s="13">
        <f t="shared" si="26"/>
        <v>73.392923805835125</v>
      </c>
      <c r="Y19" s="22">
        <f t="shared" si="26"/>
        <v>122</v>
      </c>
      <c r="Z19" s="13">
        <f t="shared" ref="Z19:AA19" si="27">SUM(Z13:Z18)</f>
        <v>1167.0622549485095</v>
      </c>
      <c r="AA19" s="22">
        <f t="shared" si="27"/>
        <v>426</v>
      </c>
      <c r="AB19" s="13">
        <f t="shared" si="26"/>
        <v>676.59135329638934</v>
      </c>
      <c r="AC19" s="22">
        <f t="shared" si="26"/>
        <v>89</v>
      </c>
      <c r="AD19" s="30"/>
      <c r="AE19" s="30"/>
      <c r="AI19" s="38"/>
      <c r="AJ19" s="43"/>
    </row>
    <row r="20" spans="2:36" x14ac:dyDescent="0.25">
      <c r="C20" s="32"/>
      <c r="AI20" s="38"/>
      <c r="AJ20" s="43"/>
    </row>
    <row r="21" spans="2:36" ht="16.2" thickBot="1" x14ac:dyDescent="0.35">
      <c r="B21" s="33" t="s">
        <v>16</v>
      </c>
      <c r="C21" s="32"/>
      <c r="AI21" s="38"/>
      <c r="AJ21" s="43"/>
    </row>
    <row r="22" spans="2:36" x14ac:dyDescent="0.25">
      <c r="B22" s="34" t="s">
        <v>6</v>
      </c>
      <c r="C22" s="104" t="s">
        <v>17</v>
      </c>
      <c r="AI22" s="38"/>
      <c r="AJ22" s="43"/>
    </row>
    <row r="23" spans="2:36" x14ac:dyDescent="0.25">
      <c r="B23" s="35" t="s">
        <v>1002</v>
      </c>
      <c r="C23" s="105"/>
      <c r="AI23" s="38"/>
      <c r="AJ23" s="43"/>
    </row>
    <row r="24" spans="2:36" ht="17.399999999999999" x14ac:dyDescent="0.3">
      <c r="B24" s="36" t="s">
        <v>1003</v>
      </c>
      <c r="C24" s="105"/>
      <c r="F24" s="37" t="s">
        <v>18</v>
      </c>
      <c r="AJ24" s="43"/>
    </row>
    <row r="25" spans="2:36" x14ac:dyDescent="0.25">
      <c r="B25" s="8" t="s">
        <v>19</v>
      </c>
      <c r="C25" s="105"/>
      <c r="AI25" s="38"/>
      <c r="AJ25" s="43"/>
    </row>
    <row r="26" spans="2:36" ht="13.8" thickBot="1" x14ac:dyDescent="0.3">
      <c r="B26" s="9" t="s">
        <v>3</v>
      </c>
      <c r="C26" s="106"/>
      <c r="F26" s="103" t="s">
        <v>1</v>
      </c>
      <c r="G26" s="103"/>
      <c r="H26" s="103"/>
      <c r="I26" s="103"/>
      <c r="J26" s="103"/>
      <c r="K26" s="103"/>
      <c r="L26" s="103"/>
      <c r="M26" s="103"/>
      <c r="N26" s="103" t="s">
        <v>2</v>
      </c>
      <c r="O26" s="103"/>
      <c r="P26" s="103"/>
      <c r="Q26" s="103"/>
      <c r="R26" s="103"/>
      <c r="S26" s="103"/>
      <c r="T26" s="110" t="s">
        <v>984</v>
      </c>
      <c r="U26" s="111"/>
      <c r="V26" s="111"/>
      <c r="W26" s="111"/>
      <c r="X26" s="111"/>
      <c r="Y26" s="112"/>
      <c r="Z26" s="110" t="s">
        <v>952</v>
      </c>
      <c r="AA26" s="112"/>
      <c r="AB26" s="109" t="s">
        <v>59</v>
      </c>
      <c r="AC26" s="109"/>
      <c r="AD26" s="103" t="s">
        <v>61</v>
      </c>
      <c r="AF26" s="30"/>
      <c r="AG26" s="30"/>
      <c r="AH26" s="30"/>
      <c r="AI26" s="42"/>
    </row>
    <row r="27" spans="2:36" ht="13.8" thickBot="1" x14ac:dyDescent="0.3">
      <c r="F27" s="103" t="s">
        <v>3</v>
      </c>
      <c r="G27" s="103"/>
      <c r="H27" s="103" t="s">
        <v>4</v>
      </c>
      <c r="I27" s="103"/>
      <c r="J27" s="103" t="s">
        <v>5</v>
      </c>
      <c r="K27" s="103"/>
      <c r="L27" s="103" t="s">
        <v>6</v>
      </c>
      <c r="M27" s="103"/>
      <c r="N27" s="107" t="s">
        <v>7</v>
      </c>
      <c r="O27" s="108"/>
      <c r="P27" s="107" t="s">
        <v>8</v>
      </c>
      <c r="Q27" s="108"/>
      <c r="R27" s="107" t="s">
        <v>9</v>
      </c>
      <c r="S27" s="108"/>
      <c r="T27" s="109" t="s">
        <v>951</v>
      </c>
      <c r="U27" s="109"/>
      <c r="V27" s="109" t="s">
        <v>56</v>
      </c>
      <c r="W27" s="109"/>
      <c r="X27" s="109" t="s">
        <v>70</v>
      </c>
      <c r="Y27" s="109"/>
      <c r="Z27" s="110" t="s">
        <v>953</v>
      </c>
      <c r="AA27" s="112"/>
      <c r="AB27" s="109" t="s">
        <v>60</v>
      </c>
      <c r="AC27" s="109"/>
      <c r="AD27" s="103"/>
      <c r="AF27" s="30"/>
      <c r="AG27" s="30"/>
      <c r="AH27" s="30"/>
      <c r="AI27" s="42"/>
      <c r="AJ27" s="47"/>
    </row>
    <row r="28" spans="2:36" x14ac:dyDescent="0.25">
      <c r="B28" s="31" t="s">
        <v>20</v>
      </c>
      <c r="C28" s="31" t="s">
        <v>21</v>
      </c>
      <c r="D28" s="31" t="s">
        <v>10</v>
      </c>
      <c r="E28" s="31" t="s">
        <v>12</v>
      </c>
      <c r="F28" s="31" t="s">
        <v>12</v>
      </c>
      <c r="G28" s="31" t="s">
        <v>22</v>
      </c>
      <c r="H28" s="31" t="s">
        <v>12</v>
      </c>
      <c r="I28" s="31" t="s">
        <v>22</v>
      </c>
      <c r="J28" s="31" t="s">
        <v>12</v>
      </c>
      <c r="K28" s="80" t="s">
        <v>22</v>
      </c>
      <c r="L28" s="31" t="s">
        <v>12</v>
      </c>
      <c r="M28" s="31" t="s">
        <v>22</v>
      </c>
      <c r="N28" s="31" t="s">
        <v>12</v>
      </c>
      <c r="O28" s="31" t="s">
        <v>22</v>
      </c>
      <c r="P28" s="31" t="s">
        <v>12</v>
      </c>
      <c r="Q28" s="31" t="s">
        <v>22</v>
      </c>
      <c r="R28" s="31" t="s">
        <v>12</v>
      </c>
      <c r="S28" s="31" t="s">
        <v>22</v>
      </c>
      <c r="T28" s="31" t="s">
        <v>12</v>
      </c>
      <c r="U28" s="31" t="s">
        <v>22</v>
      </c>
      <c r="V28" s="31" t="s">
        <v>12</v>
      </c>
      <c r="W28" s="31" t="s">
        <v>22</v>
      </c>
      <c r="X28" s="31" t="s">
        <v>12</v>
      </c>
      <c r="Y28" s="31" t="s">
        <v>22</v>
      </c>
      <c r="Z28" s="31" t="s">
        <v>12</v>
      </c>
      <c r="AA28" s="31" t="s">
        <v>22</v>
      </c>
      <c r="AB28" s="31" t="s">
        <v>12</v>
      </c>
      <c r="AC28" s="31" t="s">
        <v>22</v>
      </c>
      <c r="AD28" s="103"/>
      <c r="AE28" s="68" t="s">
        <v>23</v>
      </c>
      <c r="AF28" s="31" t="s">
        <v>24</v>
      </c>
      <c r="AG28" s="67" t="s">
        <v>25</v>
      </c>
      <c r="AH28" s="67" t="s">
        <v>26</v>
      </c>
      <c r="AI28" s="44" t="s">
        <v>27</v>
      </c>
      <c r="AJ28" s="46" t="s">
        <v>28</v>
      </c>
    </row>
    <row r="29" spans="2:36" ht="198" x14ac:dyDescent="0.25">
      <c r="B29" s="19" t="str">
        <f>Calculations!A2</f>
        <v>CfS:100</v>
      </c>
      <c r="C29" s="39" t="str">
        <f>Calculations!B2</f>
        <v>Land East of Harrison Way, St Ives (smaller site)</v>
      </c>
      <c r="D29" s="39" t="str">
        <f>Calculations!C2</f>
        <v>Residential</v>
      </c>
      <c r="E29" s="55">
        <f>Calculations!D2</f>
        <v>1.5003044802918699</v>
      </c>
      <c r="F29" s="55">
        <f>Calculations!H2</f>
        <v>1.1760390016499109</v>
      </c>
      <c r="G29" s="56">
        <f>Calculations!L2</f>
        <v>78.386688642103081</v>
      </c>
      <c r="H29" s="55">
        <f>Calculations!G2</f>
        <v>2.7718546518498598E-2</v>
      </c>
      <c r="I29" s="56">
        <f>Calculations!K2</f>
        <v>1.8475280773077623</v>
      </c>
      <c r="J29" s="55">
        <f>Calculations!F2</f>
        <v>5.6711806172347597E-4</v>
      </c>
      <c r="K29" s="56">
        <f>Calculations!J2</f>
        <v>3.7800197838051421E-2</v>
      </c>
      <c r="L29" s="55">
        <f>Calculations!E2</f>
        <v>0.29597981406173701</v>
      </c>
      <c r="M29" s="56">
        <f>Calculations!I2</f>
        <v>19.727983082751109</v>
      </c>
      <c r="N29" s="55">
        <f>Calculations!Q2</f>
        <v>5.7471897667919832E-2</v>
      </c>
      <c r="O29" s="56">
        <f>Calculations!V2</f>
        <v>3.8306822663583073</v>
      </c>
      <c r="P29" s="55">
        <f>Calculations!O2</f>
        <v>1.677726272715073E-2</v>
      </c>
      <c r="Q29" s="56">
        <f>Calculations!T2</f>
        <v>1.1182571902929246</v>
      </c>
      <c r="R29" s="55">
        <f>Calculations!M2</f>
        <v>1.6141825741826301E-3</v>
      </c>
      <c r="S29" s="56">
        <f>Calculations!R2</f>
        <v>0.10759033218834393</v>
      </c>
      <c r="T29" s="57">
        <f>Calculations!AA2</f>
        <v>9.4757908740825902E-2</v>
      </c>
      <c r="U29" s="56">
        <f>Calculations!AB2</f>
        <v>6.3159118689288762</v>
      </c>
      <c r="V29" s="57">
        <f>Calculations!AC2</f>
        <v>0.21744905309295301</v>
      </c>
      <c r="W29" s="56">
        <f>Calculations!AD2</f>
        <v>14.493661516670961</v>
      </c>
      <c r="X29" s="57">
        <f>Calculations!AE2</f>
        <v>9.5443162059701894E-2</v>
      </c>
      <c r="Y29" s="56">
        <f>Calculations!AF2</f>
        <v>6.3615861522412001</v>
      </c>
      <c r="Z29" s="55">
        <f>Calculations!Q2</f>
        <v>5.7471897667919832E-2</v>
      </c>
      <c r="AA29" s="56">
        <f>Calculations!V2</f>
        <v>3.8306822663583073</v>
      </c>
      <c r="AB29" s="57">
        <f>Calculations!AH2</f>
        <v>1.4627905704412101</v>
      </c>
      <c r="AC29" s="56">
        <f>Calculations!AI2</f>
        <v>97.499580228983802</v>
      </c>
      <c r="AD29" s="56" t="s">
        <v>65</v>
      </c>
      <c r="AE29" s="58" t="s">
        <v>53</v>
      </c>
      <c r="AF29" s="39" t="s">
        <v>978</v>
      </c>
      <c r="AG29" s="59" t="s">
        <v>957</v>
      </c>
      <c r="AH29" s="59" t="s">
        <v>996</v>
      </c>
      <c r="AI29" s="69" t="s">
        <v>1437</v>
      </c>
      <c r="AJ29" s="70" t="s">
        <v>1436</v>
      </c>
    </row>
    <row r="30" spans="2:36" ht="224.4" x14ac:dyDescent="0.25">
      <c r="B30" s="19" t="str">
        <f>Calculations!A3</f>
        <v>CfS:102</v>
      </c>
      <c r="C30" s="39" t="str">
        <f>Calculations!B3</f>
        <v>Land East of Parkhall Road, Somersham</v>
      </c>
      <c r="D30" s="39" t="str">
        <f>Calculations!C3</f>
        <v>Residential</v>
      </c>
      <c r="E30" s="55">
        <f>Calculations!D3</f>
        <v>3.3410009515130801</v>
      </c>
      <c r="F30" s="55">
        <f>Calculations!H3</f>
        <v>3.3410009515130801</v>
      </c>
      <c r="G30" s="56">
        <f>Calculations!L3</f>
        <v>100</v>
      </c>
      <c r="H30" s="55">
        <f>Calculations!G3</f>
        <v>0</v>
      </c>
      <c r="I30" s="56">
        <f>Calculations!K3</f>
        <v>0</v>
      </c>
      <c r="J30" s="55">
        <f>Calculations!F3</f>
        <v>0</v>
      </c>
      <c r="K30" s="56">
        <f>Calculations!J3</f>
        <v>0</v>
      </c>
      <c r="L30" s="55">
        <f>Calculations!E3</f>
        <v>0</v>
      </c>
      <c r="M30" s="56">
        <f>Calculations!I3</f>
        <v>0</v>
      </c>
      <c r="N30" s="55">
        <f>Calculations!Q3</f>
        <v>0.30105325690056428</v>
      </c>
      <c r="O30" s="56">
        <f>Calculations!V3</f>
        <v>9.0108701335215908</v>
      </c>
      <c r="P30" s="55">
        <f>Calculations!O3</f>
        <v>0.2158463608389955</v>
      </c>
      <c r="Q30" s="56">
        <f>Calculations!T3</f>
        <v>6.4605297625324685</v>
      </c>
      <c r="R30" s="55">
        <f>Calculations!M3</f>
        <v>7.0926505389219505E-2</v>
      </c>
      <c r="S30" s="56">
        <f>Calculations!R3</f>
        <v>2.1229118584087248</v>
      </c>
      <c r="T30" s="57">
        <f>Calculations!AA3</f>
        <v>0</v>
      </c>
      <c r="U30" s="56">
        <f>Calculations!AB3</f>
        <v>0</v>
      </c>
      <c r="V30" s="57">
        <f>Calculations!AC3</f>
        <v>0</v>
      </c>
      <c r="W30" s="56">
        <f>Calculations!AD3</f>
        <v>0</v>
      </c>
      <c r="X30" s="57">
        <f>Calculations!AE3</f>
        <v>0</v>
      </c>
      <c r="Y30" s="56">
        <f>Calculations!AF3</f>
        <v>0</v>
      </c>
      <c r="Z30" s="55">
        <f>Calculations!Q3</f>
        <v>0.30105325690056428</v>
      </c>
      <c r="AA30" s="56">
        <f>Calculations!V3</f>
        <v>9.0108701335215908</v>
      </c>
      <c r="AB30" s="57">
        <f>Calculations!AH3</f>
        <v>0</v>
      </c>
      <c r="AC30" s="56">
        <f>Calculations!AI3</f>
        <v>0</v>
      </c>
      <c r="AD30" s="56" t="s">
        <v>66</v>
      </c>
      <c r="AE30" s="58" t="s">
        <v>53</v>
      </c>
      <c r="AF30" s="39" t="s">
        <v>974</v>
      </c>
      <c r="AG30" s="59" t="s">
        <v>969</v>
      </c>
      <c r="AH30" s="59" t="s">
        <v>967</v>
      </c>
      <c r="AI30" s="69" t="s">
        <v>1519</v>
      </c>
      <c r="AJ30" s="69" t="s">
        <v>1520</v>
      </c>
    </row>
    <row r="31" spans="2:36" ht="52.8" x14ac:dyDescent="0.25">
      <c r="B31" s="19" t="str">
        <f>Calculations!A4</f>
        <v>CfS:103</v>
      </c>
      <c r="C31" s="39" t="str">
        <f>Calculations!B4</f>
        <v>Pear Tree Solar Farm, Abbotsley</v>
      </c>
      <c r="D31" s="39" t="str">
        <f>Calculations!C4</f>
        <v>Renewable Energy</v>
      </c>
      <c r="E31" s="55">
        <f>Calculations!D4</f>
        <v>71.673711641493995</v>
      </c>
      <c r="F31" s="55">
        <f>Calculations!H4</f>
        <v>71.673711641493995</v>
      </c>
      <c r="G31" s="56">
        <f>Calculations!L4</f>
        <v>100</v>
      </c>
      <c r="H31" s="55">
        <f>Calculations!G4</f>
        <v>0</v>
      </c>
      <c r="I31" s="56">
        <f>Calculations!K4</f>
        <v>0</v>
      </c>
      <c r="J31" s="55">
        <f>Calculations!F4</f>
        <v>0</v>
      </c>
      <c r="K31" s="56">
        <f>Calculations!J4</f>
        <v>0</v>
      </c>
      <c r="L31" s="55">
        <f>Calculations!E4</f>
        <v>0</v>
      </c>
      <c r="M31" s="56">
        <f>Calculations!I4</f>
        <v>0</v>
      </c>
      <c r="N31" s="55">
        <f>Calculations!Q4</f>
        <v>3.7387488922110301</v>
      </c>
      <c r="O31" s="56">
        <f>Calculations!V4</f>
        <v>5.2163461422396322</v>
      </c>
      <c r="P31" s="55">
        <f>Calculations!O4</f>
        <v>1.2619815132996499</v>
      </c>
      <c r="Q31" s="56">
        <f>Calculations!T4</f>
        <v>1.7607313537939513</v>
      </c>
      <c r="R31" s="55">
        <f>Calculations!M4</f>
        <v>0.67564976728997095</v>
      </c>
      <c r="S31" s="56">
        <f>Calculations!R4</f>
        <v>0.94267445038916842</v>
      </c>
      <c r="T31" s="57">
        <f>Calculations!AA4</f>
        <v>0</v>
      </c>
      <c r="U31" s="56">
        <f>Calculations!AB4</f>
        <v>0</v>
      </c>
      <c r="V31" s="57">
        <f>Calculations!AC4</f>
        <v>0</v>
      </c>
      <c r="W31" s="56">
        <f>Calculations!AD4</f>
        <v>0</v>
      </c>
      <c r="X31" s="57">
        <f>Calculations!AE4</f>
        <v>0</v>
      </c>
      <c r="Y31" s="56">
        <f>Calculations!AF4</f>
        <v>0</v>
      </c>
      <c r="Z31" s="55">
        <f>Calculations!Q4</f>
        <v>3.7387488922110301</v>
      </c>
      <c r="AA31" s="56">
        <f>Calculations!V4</f>
        <v>5.2163461422396322</v>
      </c>
      <c r="AB31" s="57">
        <f>Calculations!AH4</f>
        <v>0</v>
      </c>
      <c r="AC31" s="56">
        <f>Calculations!AI4</f>
        <v>0</v>
      </c>
      <c r="AD31" s="56" t="s">
        <v>64</v>
      </c>
      <c r="AE31" s="58" t="s">
        <v>949</v>
      </c>
      <c r="AF31" s="39" t="s">
        <v>974</v>
      </c>
      <c r="AG31" s="59" t="s">
        <v>966</v>
      </c>
      <c r="AH31" s="59" t="s">
        <v>999</v>
      </c>
      <c r="AI31" s="69" t="s">
        <v>1430</v>
      </c>
      <c r="AJ31" s="70" t="s">
        <v>1431</v>
      </c>
    </row>
    <row r="32" spans="2:36" ht="171.6" x14ac:dyDescent="0.25">
      <c r="B32" s="19" t="str">
        <f>Calculations!A5</f>
        <v>CfS:104</v>
      </c>
      <c r="C32" s="39" t="str">
        <f>Calculations!B5</f>
        <v>Land adjacent to Second and Third Avenue, Warboys</v>
      </c>
      <c r="D32" s="39" t="str">
        <f>Calculations!C5</f>
        <v>Residential</v>
      </c>
      <c r="E32" s="55">
        <f>Calculations!D5</f>
        <v>4.0855852807225297</v>
      </c>
      <c r="F32" s="55">
        <f>Calculations!H5</f>
        <v>4.0855852807225297</v>
      </c>
      <c r="G32" s="56">
        <f>Calculations!L5</f>
        <v>100</v>
      </c>
      <c r="H32" s="55">
        <f>Calculations!G5</f>
        <v>0</v>
      </c>
      <c r="I32" s="56">
        <f>Calculations!K5</f>
        <v>0</v>
      </c>
      <c r="J32" s="55">
        <f>Calculations!F5</f>
        <v>0</v>
      </c>
      <c r="K32" s="56">
        <f>Calculations!J5</f>
        <v>0</v>
      </c>
      <c r="L32" s="55">
        <f>Calculations!E5</f>
        <v>0</v>
      </c>
      <c r="M32" s="56">
        <f>Calculations!I5</f>
        <v>0</v>
      </c>
      <c r="N32" s="55">
        <f>Calculations!Q5</f>
        <v>0.65689883083454892</v>
      </c>
      <c r="O32" s="56">
        <f>Calculations!V5</f>
        <v>16.078451083473098</v>
      </c>
      <c r="P32" s="55">
        <f>Calculations!O5</f>
        <v>0.39182276626051599</v>
      </c>
      <c r="Q32" s="56">
        <f>Calculations!T5</f>
        <v>9.5903705182534509</v>
      </c>
      <c r="R32" s="55">
        <f>Calculations!M5</f>
        <v>0.268775936205146</v>
      </c>
      <c r="S32" s="56">
        <f>Calculations!R5</f>
        <v>6.5786397232568197</v>
      </c>
      <c r="T32" s="57">
        <f>Calculations!AA5</f>
        <v>0</v>
      </c>
      <c r="U32" s="56">
        <f>Calculations!AB5</f>
        <v>0</v>
      </c>
      <c r="V32" s="57">
        <f>Calculations!AC5</f>
        <v>0</v>
      </c>
      <c r="W32" s="56">
        <f>Calculations!AD5</f>
        <v>0</v>
      </c>
      <c r="X32" s="57">
        <f>Calculations!AE5</f>
        <v>0</v>
      </c>
      <c r="Y32" s="56">
        <f>Calculations!AF5</f>
        <v>0</v>
      </c>
      <c r="Z32" s="55">
        <f>Calculations!Q5</f>
        <v>0.65689883083454892</v>
      </c>
      <c r="AA32" s="56">
        <f>Calculations!V5</f>
        <v>16.078451083473098</v>
      </c>
      <c r="AB32" s="57">
        <f>Calculations!AH5</f>
        <v>0</v>
      </c>
      <c r="AC32" s="56">
        <f>Calculations!AI5</f>
        <v>0</v>
      </c>
      <c r="AD32" s="56" t="s">
        <v>67</v>
      </c>
      <c r="AE32" s="58" t="s">
        <v>53</v>
      </c>
      <c r="AF32" s="39" t="s">
        <v>974</v>
      </c>
      <c r="AG32" s="59" t="s">
        <v>969</v>
      </c>
      <c r="AH32" s="59" t="s">
        <v>967</v>
      </c>
      <c r="AI32" s="69" t="s">
        <v>1636</v>
      </c>
      <c r="AJ32" s="70" t="s">
        <v>1637</v>
      </c>
    </row>
    <row r="33" spans="2:36" ht="132" x14ac:dyDescent="0.25">
      <c r="B33" s="19" t="str">
        <f>Calculations!A6</f>
        <v>CfS:105</v>
      </c>
      <c r="C33" s="39" t="str">
        <f>Calculations!B6</f>
        <v>Land East of Daintree Way, Hemingford Grey</v>
      </c>
      <c r="D33" s="39" t="str">
        <f>Calculations!C6</f>
        <v>Residential</v>
      </c>
      <c r="E33" s="55">
        <f>Calculations!D6</f>
        <v>5.8083457577819102</v>
      </c>
      <c r="F33" s="55">
        <f>Calculations!H6</f>
        <v>2.1527059968648601</v>
      </c>
      <c r="G33" s="56">
        <f>Calculations!L6</f>
        <v>37.062290824899776</v>
      </c>
      <c r="H33" s="55">
        <f>Calculations!G6</f>
        <v>2.4770417791804702</v>
      </c>
      <c r="I33" s="56">
        <f>Calculations!K6</f>
        <v>42.64625217708118</v>
      </c>
      <c r="J33" s="55">
        <f>Calculations!F6</f>
        <v>1.1785979817365799</v>
      </c>
      <c r="K33" s="56">
        <f>Calculations!J6</f>
        <v>20.291456998019047</v>
      </c>
      <c r="L33" s="55">
        <f>Calculations!E6</f>
        <v>0</v>
      </c>
      <c r="M33" s="56">
        <f>Calculations!I6</f>
        <v>0</v>
      </c>
      <c r="N33" s="55">
        <f>Calculations!Q6</f>
        <v>4.6724023623412297E-2</v>
      </c>
      <c r="O33" s="56">
        <f>Calculations!V6</f>
        <v>0.80442910205220397</v>
      </c>
      <c r="P33" s="55">
        <f>Calculations!O6</f>
        <v>0</v>
      </c>
      <c r="Q33" s="56">
        <f>Calculations!T6</f>
        <v>0</v>
      </c>
      <c r="R33" s="55">
        <f>Calculations!M6</f>
        <v>0</v>
      </c>
      <c r="S33" s="56">
        <f>Calculations!R6</f>
        <v>0</v>
      </c>
      <c r="T33" s="57">
        <f>Calculations!AA6</f>
        <v>0</v>
      </c>
      <c r="U33" s="56">
        <f>Calculations!AB6</f>
        <v>0</v>
      </c>
      <c r="V33" s="57">
        <f>Calculations!AC6</f>
        <v>1.0655161071149799</v>
      </c>
      <c r="W33" s="56">
        <f>Calculations!AD6</f>
        <v>18.344570925162675</v>
      </c>
      <c r="X33" s="57">
        <f>Calculations!AE6</f>
        <v>0</v>
      </c>
      <c r="Y33" s="56">
        <f>Calculations!AF6</f>
        <v>0</v>
      </c>
      <c r="Z33" s="55">
        <f>Calculations!Q6</f>
        <v>4.6724023623412297E-2</v>
      </c>
      <c r="AA33" s="56">
        <f>Calculations!V6</f>
        <v>0.80442910205220397</v>
      </c>
      <c r="AB33" s="57">
        <f>Calculations!AH6</f>
        <v>5.8083457577819102</v>
      </c>
      <c r="AC33" s="56">
        <f>Calculations!AI6</f>
        <v>100</v>
      </c>
      <c r="AD33" s="56" t="s">
        <v>65</v>
      </c>
      <c r="AE33" s="58" t="s">
        <v>53</v>
      </c>
      <c r="AF33" s="39" t="s">
        <v>974</v>
      </c>
      <c r="AG33" s="59" t="s">
        <v>985</v>
      </c>
      <c r="AH33" s="59" t="s">
        <v>964</v>
      </c>
      <c r="AI33" s="69" t="s">
        <v>1432</v>
      </c>
      <c r="AJ33" s="70" t="s">
        <v>1433</v>
      </c>
    </row>
    <row r="34" spans="2:36" ht="66" x14ac:dyDescent="0.25">
      <c r="B34" s="19" t="str">
        <f>Calculations!A7</f>
        <v>CfS:106</v>
      </c>
      <c r="C34" s="39" t="str">
        <f>Calculations!B7</f>
        <v>West of Wennington Road Wennington, Abbots Ripton</v>
      </c>
      <c r="D34" s="39" t="str">
        <f>Calculations!C7</f>
        <v>Residential</v>
      </c>
      <c r="E34" s="55">
        <f>Calculations!D7</f>
        <v>1.2187735492231699</v>
      </c>
      <c r="F34" s="55">
        <f>Calculations!H7</f>
        <v>1.2187735492231699</v>
      </c>
      <c r="G34" s="56">
        <f>Calculations!L7</f>
        <v>100</v>
      </c>
      <c r="H34" s="55">
        <f>Calculations!G7</f>
        <v>0</v>
      </c>
      <c r="I34" s="56">
        <f>Calculations!K7</f>
        <v>0</v>
      </c>
      <c r="J34" s="55">
        <f>Calculations!F7</f>
        <v>0</v>
      </c>
      <c r="K34" s="56">
        <f>Calculations!J7</f>
        <v>0</v>
      </c>
      <c r="L34" s="55">
        <f>Calculations!E7</f>
        <v>0</v>
      </c>
      <c r="M34" s="56">
        <f>Calculations!I7</f>
        <v>0</v>
      </c>
      <c r="N34" s="55">
        <f>Calculations!Q7</f>
        <v>4.5567529181120309E-2</v>
      </c>
      <c r="O34" s="56">
        <f>Calculations!V7</f>
        <v>3.7388019464456255</v>
      </c>
      <c r="P34" s="55">
        <f>Calculations!O7</f>
        <v>3.908039957911822E-2</v>
      </c>
      <c r="Q34" s="56">
        <f>Calculations!T7</f>
        <v>3.2065349304657578</v>
      </c>
      <c r="R34" s="55">
        <f>Calculations!M7</f>
        <v>3.6679386137233802E-2</v>
      </c>
      <c r="S34" s="56">
        <f>Calculations!R7</f>
        <v>3.0095325059042146</v>
      </c>
      <c r="T34" s="57">
        <f>Calculations!AA7</f>
        <v>0</v>
      </c>
      <c r="U34" s="56">
        <f>Calculations!AB7</f>
        <v>0</v>
      </c>
      <c r="V34" s="57">
        <f>Calculations!AC7</f>
        <v>0</v>
      </c>
      <c r="W34" s="56">
        <f>Calculations!AD7</f>
        <v>0</v>
      </c>
      <c r="X34" s="57">
        <f>Calculations!AE7</f>
        <v>0</v>
      </c>
      <c r="Y34" s="56">
        <f>Calculations!AF7</f>
        <v>0</v>
      </c>
      <c r="Z34" s="55">
        <f>Calculations!Q7</f>
        <v>4.5567529181120309E-2</v>
      </c>
      <c r="AA34" s="56">
        <f>Calculations!V7</f>
        <v>3.7388019464456255</v>
      </c>
      <c r="AB34" s="57">
        <f>Calculations!AH7</f>
        <v>0</v>
      </c>
      <c r="AC34" s="56">
        <f>Calculations!AI7</f>
        <v>0</v>
      </c>
      <c r="AD34" s="56" t="s">
        <v>64</v>
      </c>
      <c r="AE34" s="58" t="s">
        <v>53</v>
      </c>
      <c r="AF34" s="39" t="s">
        <v>974</v>
      </c>
      <c r="AG34" s="59" t="s">
        <v>966</v>
      </c>
      <c r="AH34" s="59" t="s">
        <v>967</v>
      </c>
      <c r="AI34" s="70" t="s">
        <v>1078</v>
      </c>
      <c r="AJ34" s="70" t="s">
        <v>1195</v>
      </c>
    </row>
    <row r="35" spans="2:36" ht="39.6" x14ac:dyDescent="0.25">
      <c r="B35" s="19" t="str">
        <f>Calculations!A8</f>
        <v>CfS:107</v>
      </c>
      <c r="C35" s="39" t="str">
        <f>Calculations!B8</f>
        <v>Land North of The Pasture and South of Rectory Lane, Somersham</v>
      </c>
      <c r="D35" s="39" t="str">
        <f>Calculations!C8</f>
        <v>Residential</v>
      </c>
      <c r="E35" s="55">
        <f>Calculations!D8</f>
        <v>1.0198195848373599</v>
      </c>
      <c r="F35" s="55">
        <f>Calculations!H8</f>
        <v>1.0198195848373599</v>
      </c>
      <c r="G35" s="56">
        <f>Calculations!L8</f>
        <v>100</v>
      </c>
      <c r="H35" s="55">
        <f>Calculations!G8</f>
        <v>0</v>
      </c>
      <c r="I35" s="56">
        <f>Calculations!K8</f>
        <v>0</v>
      </c>
      <c r="J35" s="55">
        <f>Calculations!F8</f>
        <v>0</v>
      </c>
      <c r="K35" s="56">
        <f>Calculations!J8</f>
        <v>0</v>
      </c>
      <c r="L35" s="55">
        <f>Calculations!E8</f>
        <v>0</v>
      </c>
      <c r="M35" s="56">
        <f>Calculations!I8</f>
        <v>0</v>
      </c>
      <c r="N35" s="55">
        <f>Calculations!Q8</f>
        <v>2.0452070476676382E-2</v>
      </c>
      <c r="O35" s="56">
        <f>Calculations!V8</f>
        <v>2.0054596696079399</v>
      </c>
      <c r="P35" s="55">
        <f>Calculations!O8</f>
        <v>1.394573903129924E-2</v>
      </c>
      <c r="Q35" s="56">
        <f>Calculations!T8</f>
        <v>1.367471191830788</v>
      </c>
      <c r="R35" s="55">
        <f>Calculations!M8</f>
        <v>1.27328759097861E-2</v>
      </c>
      <c r="S35" s="56">
        <f>Calculations!R8</f>
        <v>1.2485420067527659</v>
      </c>
      <c r="T35" s="57">
        <f>Calculations!AA8</f>
        <v>0</v>
      </c>
      <c r="U35" s="56">
        <f>Calculations!AB8</f>
        <v>0</v>
      </c>
      <c r="V35" s="57">
        <f>Calculations!AC8</f>
        <v>0</v>
      </c>
      <c r="W35" s="56">
        <f>Calculations!AD8</f>
        <v>0</v>
      </c>
      <c r="X35" s="57">
        <f>Calculations!AE8</f>
        <v>0</v>
      </c>
      <c r="Y35" s="56">
        <f>Calculations!AF8</f>
        <v>0</v>
      </c>
      <c r="Z35" s="55">
        <f>Calculations!Q8</f>
        <v>2.0452070476676382E-2</v>
      </c>
      <c r="AA35" s="56">
        <f>Calculations!V8</f>
        <v>2.0054596696079399</v>
      </c>
      <c r="AB35" s="57">
        <f>Calculations!AH8</f>
        <v>0</v>
      </c>
      <c r="AC35" s="56">
        <f>Calculations!AI8</f>
        <v>0</v>
      </c>
      <c r="AD35" s="56" t="s">
        <v>66</v>
      </c>
      <c r="AE35" s="58" t="s">
        <v>53</v>
      </c>
      <c r="AF35" s="39" t="s">
        <v>974</v>
      </c>
      <c r="AG35" s="59" t="s">
        <v>969</v>
      </c>
      <c r="AH35" s="59" t="s">
        <v>967</v>
      </c>
      <c r="AI35" s="45" t="s">
        <v>1435</v>
      </c>
      <c r="AJ35" s="45" t="s">
        <v>1172</v>
      </c>
    </row>
    <row r="36" spans="2:36" ht="211.2" x14ac:dyDescent="0.25">
      <c r="B36" s="19" t="str">
        <f>Calculations!A9</f>
        <v>CfS:108</v>
      </c>
      <c r="C36" s="39" t="str">
        <f>Calculations!B9</f>
        <v>Land West of Peterborough Road and South of Grazeley Gardens, Farcet</v>
      </c>
      <c r="D36" s="39" t="str">
        <f>Calculations!C9</f>
        <v>Residential</v>
      </c>
      <c r="E36" s="55">
        <f>Calculations!D9</f>
        <v>8.1952194325509904</v>
      </c>
      <c r="F36" s="55">
        <f>Calculations!H9</f>
        <v>8.1936769124682591</v>
      </c>
      <c r="G36" s="56">
        <f>Calculations!L9</f>
        <v>99.981177806214632</v>
      </c>
      <c r="H36" s="55">
        <f>Calculations!G9</f>
        <v>7.5625468244252202E-4</v>
      </c>
      <c r="I36" s="56">
        <f>Calculations!K9</f>
        <v>9.2279979647490254E-3</v>
      </c>
      <c r="J36" s="55">
        <f>Calculations!F9</f>
        <v>0</v>
      </c>
      <c r="K36" s="56">
        <f>Calculations!J9</f>
        <v>0</v>
      </c>
      <c r="L36" s="55">
        <f>Calculations!E9</f>
        <v>7.8626540028799304E-4</v>
      </c>
      <c r="M36" s="56">
        <f>Calculations!I9</f>
        <v>9.5941958206144824E-3</v>
      </c>
      <c r="N36" s="55">
        <f>Calculations!Q9</f>
        <v>0.42217045768795569</v>
      </c>
      <c r="O36" s="56">
        <f>Calculations!V9</f>
        <v>5.1514234751435248</v>
      </c>
      <c r="P36" s="55">
        <f>Calculations!O9</f>
        <v>0.2398128973450587</v>
      </c>
      <c r="Q36" s="56">
        <f>Calculations!T9</f>
        <v>2.9262535227859083</v>
      </c>
      <c r="R36" s="55">
        <f>Calculations!M9</f>
        <v>0.162598578135979</v>
      </c>
      <c r="S36" s="56">
        <f>Calculations!R9</f>
        <v>1.9840661921771832</v>
      </c>
      <c r="T36" s="57">
        <f>Calculations!AA9</f>
        <v>0</v>
      </c>
      <c r="U36" s="56">
        <f>Calculations!AB9</f>
        <v>0</v>
      </c>
      <c r="V36" s="57">
        <f>Calculations!AC9</f>
        <v>0</v>
      </c>
      <c r="W36" s="56">
        <f>Calculations!AD9</f>
        <v>0</v>
      </c>
      <c r="X36" s="57">
        <f>Calculations!AE9</f>
        <v>0</v>
      </c>
      <c r="Y36" s="56">
        <f>Calculations!AF9</f>
        <v>0</v>
      </c>
      <c r="Z36" s="55">
        <f>Calculations!Q9</f>
        <v>0.42217045768795569</v>
      </c>
      <c r="AA36" s="56">
        <f>Calculations!V9</f>
        <v>5.1514234751435248</v>
      </c>
      <c r="AB36" s="57">
        <f>Calculations!AH9</f>
        <v>0</v>
      </c>
      <c r="AC36" s="56">
        <f>Calculations!AI9</f>
        <v>0</v>
      </c>
      <c r="AD36" s="56" t="s">
        <v>64</v>
      </c>
      <c r="AE36" s="58" t="s">
        <v>53</v>
      </c>
      <c r="AF36" s="39" t="s">
        <v>978</v>
      </c>
      <c r="AG36" s="59" t="s">
        <v>955</v>
      </c>
      <c r="AH36" s="59" t="s">
        <v>996</v>
      </c>
      <c r="AI36" s="45" t="s">
        <v>1434</v>
      </c>
      <c r="AJ36" s="45" t="s">
        <v>1164</v>
      </c>
    </row>
    <row r="37" spans="2:36" ht="118.8" x14ac:dyDescent="0.25">
      <c r="B37" s="19" t="str">
        <f>Calculations!A10</f>
        <v>CfS:109</v>
      </c>
      <c r="C37" s="39" t="s">
        <v>1100</v>
      </c>
      <c r="D37" s="39" t="str">
        <f>Calculations!C10</f>
        <v>Residential</v>
      </c>
      <c r="E37" s="55">
        <f>Calculations!D10</f>
        <v>0.68623712880103804</v>
      </c>
      <c r="F37" s="55">
        <f>Calculations!H10</f>
        <v>0.67337552868300077</v>
      </c>
      <c r="G37" s="56">
        <f>Calculations!L10</f>
        <v>98.125779037851174</v>
      </c>
      <c r="H37" s="55">
        <f>Calculations!G10</f>
        <v>0</v>
      </c>
      <c r="I37" s="56">
        <f>Calculations!K10</f>
        <v>0</v>
      </c>
      <c r="J37" s="55">
        <f>Calculations!F10</f>
        <v>0</v>
      </c>
      <c r="K37" s="56">
        <f>Calculations!J10</f>
        <v>0</v>
      </c>
      <c r="L37" s="55">
        <f>Calculations!E10</f>
        <v>1.2861600118037299E-2</v>
      </c>
      <c r="M37" s="56">
        <f>Calculations!I10</f>
        <v>1.8742209621488271</v>
      </c>
      <c r="N37" s="55">
        <f>Calculations!Q10</f>
        <v>0.14034852683094751</v>
      </c>
      <c r="O37" s="56">
        <f>Calculations!V10</f>
        <v>20.45189934216442</v>
      </c>
      <c r="P37" s="55">
        <f>Calculations!O10</f>
        <v>6.5175545427872503E-2</v>
      </c>
      <c r="Q37" s="56">
        <f>Calculations!T10</f>
        <v>9.4975253731526053</v>
      </c>
      <c r="R37" s="55">
        <f>Calculations!M10</f>
        <v>2.34301483017741E-2</v>
      </c>
      <c r="S37" s="56">
        <f>Calculations!R10</f>
        <v>3.4142932986896497</v>
      </c>
      <c r="T37" s="57">
        <f>Calculations!AA10</f>
        <v>0.297031100825773</v>
      </c>
      <c r="U37" s="56">
        <f>Calculations!AB10</f>
        <v>43.284032349682398</v>
      </c>
      <c r="V37" s="57">
        <f>Calculations!AC10</f>
        <v>0</v>
      </c>
      <c r="W37" s="56">
        <f>Calculations!AD10</f>
        <v>0</v>
      </c>
      <c r="X37" s="57">
        <f>Calculations!AE10</f>
        <v>0</v>
      </c>
      <c r="Y37" s="56">
        <f>Calculations!AF10</f>
        <v>0</v>
      </c>
      <c r="Z37" s="55">
        <f>Calculations!Q10</f>
        <v>0.14034852683094751</v>
      </c>
      <c r="AA37" s="56">
        <f>Calculations!V10</f>
        <v>20.45189934216442</v>
      </c>
      <c r="AB37" s="57">
        <f>Calculations!AH10</f>
        <v>0.59842595121152697</v>
      </c>
      <c r="AC37" s="56">
        <f>Calculations!AI10</f>
        <v>87.203959986407227</v>
      </c>
      <c r="AD37" s="56" t="s">
        <v>65</v>
      </c>
      <c r="AE37" s="58" t="s">
        <v>53</v>
      </c>
      <c r="AF37" s="39" t="s">
        <v>978</v>
      </c>
      <c r="AG37" s="59" t="s">
        <v>957</v>
      </c>
      <c r="AH37" s="59" t="s">
        <v>996</v>
      </c>
      <c r="AI37" s="69" t="s">
        <v>1694</v>
      </c>
      <c r="AJ37" s="70" t="s">
        <v>1695</v>
      </c>
    </row>
    <row r="38" spans="2:36" ht="66" x14ac:dyDescent="0.25">
      <c r="B38" s="19" t="str">
        <f>Calculations!A11</f>
        <v>CfS:11</v>
      </c>
      <c r="C38" s="39" t="str">
        <f>Calculations!B11</f>
        <v>Green End Field, Sawtry</v>
      </c>
      <c r="D38" s="39" t="str">
        <f>Calculations!C11</f>
        <v>Residential</v>
      </c>
      <c r="E38" s="55">
        <f>Calculations!D11</f>
        <v>0.62042657039160798</v>
      </c>
      <c r="F38" s="55">
        <f>Calculations!H11</f>
        <v>0.19126338537174054</v>
      </c>
      <c r="G38" s="56">
        <f>Calculations!L11</f>
        <v>30.827723134264978</v>
      </c>
      <c r="H38" s="55">
        <f>Calculations!G11</f>
        <v>0.40486907557224799</v>
      </c>
      <c r="I38" s="56">
        <f>Calculations!K11</f>
        <v>65.256566190693306</v>
      </c>
      <c r="J38" s="55">
        <f>Calculations!F11</f>
        <v>2.4294109447619401E-2</v>
      </c>
      <c r="K38" s="56">
        <f>Calculations!J11</f>
        <v>3.9157106750417161</v>
      </c>
      <c r="L38" s="55">
        <f>Calculations!E11</f>
        <v>0</v>
      </c>
      <c r="M38" s="56">
        <f>Calculations!I11</f>
        <v>0</v>
      </c>
      <c r="N38" s="55">
        <f>Calculations!Q11</f>
        <v>0.46139434039395899</v>
      </c>
      <c r="O38" s="56">
        <f>Calculations!V11</f>
        <v>74.367276066647307</v>
      </c>
      <c r="P38" s="55">
        <f>Calculations!O11</f>
        <v>0.191027986709771</v>
      </c>
      <c r="Q38" s="56">
        <f>Calculations!T11</f>
        <v>30.78978171247498</v>
      </c>
      <c r="R38" s="55">
        <f>Calculations!M11</f>
        <v>3.2802126807894003E-2</v>
      </c>
      <c r="S38" s="56">
        <f>Calculations!R11</f>
        <v>5.2870280502638014</v>
      </c>
      <c r="T38" s="57">
        <f>Calculations!AA11</f>
        <v>0</v>
      </c>
      <c r="U38" s="56">
        <f>Calculations!AB11</f>
        <v>0</v>
      </c>
      <c r="V38" s="57">
        <f>Calculations!AC11</f>
        <v>0</v>
      </c>
      <c r="W38" s="56">
        <f>Calculations!AD11</f>
        <v>0</v>
      </c>
      <c r="X38" s="57">
        <f>Calculations!AE11</f>
        <v>0</v>
      </c>
      <c r="Y38" s="56">
        <f>Calculations!AF11</f>
        <v>0</v>
      </c>
      <c r="Z38" s="55">
        <f>Calculations!Q11</f>
        <v>0.46139434039395899</v>
      </c>
      <c r="AA38" s="56">
        <f>Calculations!V11</f>
        <v>74.367276066647307</v>
      </c>
      <c r="AB38" s="57">
        <f>Calculations!AH11</f>
        <v>0</v>
      </c>
      <c r="AC38" s="56">
        <f>Calculations!AI11</f>
        <v>0</v>
      </c>
      <c r="AD38" s="56" t="s">
        <v>64</v>
      </c>
      <c r="AE38" s="58" t="s">
        <v>53</v>
      </c>
      <c r="AF38" s="39" t="s">
        <v>974</v>
      </c>
      <c r="AG38" s="59" t="s">
        <v>986</v>
      </c>
      <c r="AH38" s="59" t="s">
        <v>964</v>
      </c>
      <c r="AI38" s="69" t="s">
        <v>1006</v>
      </c>
      <c r="AJ38" s="70" t="s">
        <v>1740</v>
      </c>
    </row>
    <row r="39" spans="2:36" ht="66" x14ac:dyDescent="0.25">
      <c r="B39" s="19" t="str">
        <f>Calculations!A12</f>
        <v>CfS:110</v>
      </c>
      <c r="C39" s="39" t="str">
        <f>Calculations!B12</f>
        <v>Land North of Meadow Lane, St Ives</v>
      </c>
      <c r="D39" s="39" t="str">
        <f>Calculations!C12</f>
        <v>Commercial</v>
      </c>
      <c r="E39" s="55">
        <f>Calculations!D12</f>
        <v>7.9922012638769999</v>
      </c>
      <c r="F39" s="55">
        <f>Calculations!H12</f>
        <v>1.2235319912605132</v>
      </c>
      <c r="G39" s="56">
        <f>Calculations!L12</f>
        <v>15.309073819131783</v>
      </c>
      <c r="H39" s="55">
        <f>Calculations!G12</f>
        <v>5.4158872967792799</v>
      </c>
      <c r="I39" s="56">
        <f>Calculations!K12</f>
        <v>67.76465103873079</v>
      </c>
      <c r="J39" s="55">
        <f>Calculations!F12</f>
        <v>0.10638977658637699</v>
      </c>
      <c r="K39" s="56">
        <f>Calculations!J12</f>
        <v>1.3311698876658111</v>
      </c>
      <c r="L39" s="55">
        <f>Calculations!E12</f>
        <v>1.24639219925083</v>
      </c>
      <c r="M39" s="56">
        <f>Calculations!I12</f>
        <v>15.59510525447163</v>
      </c>
      <c r="N39" s="55">
        <f>Calculations!Q12</f>
        <v>8.2041971727972007E-2</v>
      </c>
      <c r="O39" s="56">
        <f>Calculations!V12</f>
        <v>1.0265253466373996</v>
      </c>
      <c r="P39" s="55">
        <f>Calculations!O12</f>
        <v>2.2572785861096002E-2</v>
      </c>
      <c r="Q39" s="56">
        <f>Calculations!T12</f>
        <v>0.28243515291738275</v>
      </c>
      <c r="R39" s="55">
        <f>Calculations!M12</f>
        <v>0</v>
      </c>
      <c r="S39" s="56">
        <f>Calculations!R12</f>
        <v>0</v>
      </c>
      <c r="T39" s="57">
        <f>Calculations!AA12</f>
        <v>0.27971661408249299</v>
      </c>
      <c r="U39" s="56">
        <f>Calculations!AB12</f>
        <v>3.4998694958640599</v>
      </c>
      <c r="V39" s="57">
        <f>Calculations!AC12</f>
        <v>0.18038510285682199</v>
      </c>
      <c r="W39" s="56">
        <f>Calculations!AD12</f>
        <v>2.2570140178041207</v>
      </c>
      <c r="X39" s="57">
        <f>Calculations!AE12</f>
        <v>8.5878190868200893E-2</v>
      </c>
      <c r="Y39" s="56">
        <f>Calculations!AF12</f>
        <v>1.0745248778500049</v>
      </c>
      <c r="Z39" s="55">
        <f>Calculations!Q12</f>
        <v>8.2041971727972007E-2</v>
      </c>
      <c r="AA39" s="56">
        <f>Calculations!V12</f>
        <v>1.0265253466373996</v>
      </c>
      <c r="AB39" s="57">
        <f>Calculations!AH12</f>
        <v>3.9796024331714301</v>
      </c>
      <c r="AC39" s="56">
        <f>Calculations!AI12</f>
        <v>49.793571280022213</v>
      </c>
      <c r="AD39" s="56" t="s">
        <v>64</v>
      </c>
      <c r="AE39" s="58" t="s">
        <v>53</v>
      </c>
      <c r="AF39" s="39" t="s">
        <v>978</v>
      </c>
      <c r="AG39" s="59" t="s">
        <v>956</v>
      </c>
      <c r="AH39" s="59" t="s">
        <v>996</v>
      </c>
      <c r="AI39" s="69" t="s">
        <v>1200</v>
      </c>
      <c r="AJ39" s="70" t="s">
        <v>1201</v>
      </c>
    </row>
    <row r="40" spans="2:36" ht="211.2" x14ac:dyDescent="0.25">
      <c r="B40" s="19" t="str">
        <f>Calculations!A13</f>
        <v>CfS:111</v>
      </c>
      <c r="C40" s="39" t="str">
        <f>Calculations!B13</f>
        <v>Home Farm, Bythorn</v>
      </c>
      <c r="D40" s="39" t="str">
        <f>Calculations!C13</f>
        <v>Residential</v>
      </c>
      <c r="E40" s="55">
        <f>Calculations!D13</f>
        <v>0.98442656014823005</v>
      </c>
      <c r="F40" s="55">
        <f>Calculations!H13</f>
        <v>0.98442656014823005</v>
      </c>
      <c r="G40" s="56">
        <f>Calculations!L13</f>
        <v>100</v>
      </c>
      <c r="H40" s="55">
        <f>Calculations!G13</f>
        <v>0</v>
      </c>
      <c r="I40" s="56">
        <f>Calculations!K13</f>
        <v>0</v>
      </c>
      <c r="J40" s="55">
        <f>Calculations!F13</f>
        <v>0</v>
      </c>
      <c r="K40" s="56">
        <f>Calculations!J13</f>
        <v>0</v>
      </c>
      <c r="L40" s="55">
        <f>Calculations!E13</f>
        <v>0</v>
      </c>
      <c r="M40" s="56">
        <f>Calculations!I13</f>
        <v>0</v>
      </c>
      <c r="N40" s="55">
        <f>Calculations!Q13</f>
        <v>1.2928757180029031E-2</v>
      </c>
      <c r="O40" s="56">
        <f>Calculations!V13</f>
        <v>1.3133287645227982</v>
      </c>
      <c r="P40" s="55">
        <f>Calculations!O13</f>
        <v>1.19377427789731E-4</v>
      </c>
      <c r="Q40" s="56">
        <f>Calculations!T13</f>
        <v>1.2126595585937436E-2</v>
      </c>
      <c r="R40" s="55">
        <f>Calculations!M13</f>
        <v>1.6894899730686999E-5</v>
      </c>
      <c r="S40" s="56">
        <f>Calculations!R13</f>
        <v>1.7162173812278133E-3</v>
      </c>
      <c r="T40" s="57">
        <f>Calculations!AA13</f>
        <v>0</v>
      </c>
      <c r="U40" s="56">
        <f>Calculations!AB13</f>
        <v>0</v>
      </c>
      <c r="V40" s="57">
        <f>Calculations!AC13</f>
        <v>0</v>
      </c>
      <c r="W40" s="56">
        <f>Calculations!AD13</f>
        <v>0</v>
      </c>
      <c r="X40" s="57">
        <f>Calculations!AE13</f>
        <v>0</v>
      </c>
      <c r="Y40" s="56">
        <f>Calculations!AF13</f>
        <v>0</v>
      </c>
      <c r="Z40" s="55">
        <f>Calculations!Q13</f>
        <v>1.2928757180029031E-2</v>
      </c>
      <c r="AA40" s="56">
        <f>Calculations!V13</f>
        <v>1.3133287645227982</v>
      </c>
      <c r="AB40" s="57">
        <f>Calculations!AH13</f>
        <v>0</v>
      </c>
      <c r="AC40" s="56">
        <f>Calculations!AI13</f>
        <v>0</v>
      </c>
      <c r="AD40" s="56" t="s">
        <v>64</v>
      </c>
      <c r="AE40" s="58" t="s">
        <v>53</v>
      </c>
      <c r="AF40" s="39" t="s">
        <v>974</v>
      </c>
      <c r="AG40" s="59" t="s">
        <v>966</v>
      </c>
      <c r="AH40" s="59" t="s">
        <v>967</v>
      </c>
      <c r="AI40" s="69" t="s">
        <v>1728</v>
      </c>
      <c r="AJ40" s="70" t="s">
        <v>1580</v>
      </c>
    </row>
    <row r="41" spans="2:36" ht="52.8" x14ac:dyDescent="0.25">
      <c r="B41" s="19" t="str">
        <f>Calculations!A14</f>
        <v>CfS:112</v>
      </c>
      <c r="C41" s="39" t="str">
        <f>Calculations!B14</f>
        <v>Land off Main Street, Bythorn</v>
      </c>
      <c r="D41" s="39" t="str">
        <f>Calculations!C14</f>
        <v>Residential</v>
      </c>
      <c r="E41" s="55">
        <f>Calculations!D14</f>
        <v>0.248527330275777</v>
      </c>
      <c r="F41" s="55">
        <f>Calculations!H14</f>
        <v>0.248527330275777</v>
      </c>
      <c r="G41" s="56">
        <f>Calculations!L14</f>
        <v>100</v>
      </c>
      <c r="H41" s="55">
        <f>Calculations!G14</f>
        <v>0</v>
      </c>
      <c r="I41" s="56">
        <f>Calculations!K14</f>
        <v>0</v>
      </c>
      <c r="J41" s="55">
        <f>Calculations!F14</f>
        <v>0</v>
      </c>
      <c r="K41" s="56">
        <f>Calculations!J14</f>
        <v>0</v>
      </c>
      <c r="L41" s="55">
        <f>Calculations!E14</f>
        <v>0</v>
      </c>
      <c r="M41" s="56">
        <f>Calculations!I14</f>
        <v>0</v>
      </c>
      <c r="N41" s="81">
        <f>Calculations!Q14</f>
        <v>1.73484333849046E-5</v>
      </c>
      <c r="O41" s="82">
        <f>Calculations!V14</f>
        <v>6.9804931979328003E-3</v>
      </c>
      <c r="P41" s="55">
        <f>Calculations!O14</f>
        <v>0</v>
      </c>
      <c r="Q41" s="56">
        <f>Calculations!T14</f>
        <v>0</v>
      </c>
      <c r="R41" s="55">
        <f>Calculations!M14</f>
        <v>0</v>
      </c>
      <c r="S41" s="56">
        <f>Calculations!R14</f>
        <v>0</v>
      </c>
      <c r="T41" s="57">
        <f>Calculations!AA14</f>
        <v>0</v>
      </c>
      <c r="U41" s="56">
        <f>Calculations!AB14</f>
        <v>0</v>
      </c>
      <c r="V41" s="57">
        <f>Calculations!AC14</f>
        <v>0</v>
      </c>
      <c r="W41" s="56">
        <f>Calculations!AD14</f>
        <v>0</v>
      </c>
      <c r="X41" s="57">
        <f>Calculations!AE14</f>
        <v>0</v>
      </c>
      <c r="Y41" s="56">
        <f>Calculations!AF14</f>
        <v>0</v>
      </c>
      <c r="Z41" s="81">
        <f>Calculations!Q14</f>
        <v>1.73484333849046E-5</v>
      </c>
      <c r="AA41" s="82">
        <f>Calculations!V14</f>
        <v>6.9804931979328003E-3</v>
      </c>
      <c r="AB41" s="57">
        <f>Calculations!AH14</f>
        <v>0</v>
      </c>
      <c r="AC41" s="56">
        <f>Calculations!AI14</f>
        <v>0</v>
      </c>
      <c r="AD41" s="56" t="s">
        <v>67</v>
      </c>
      <c r="AE41" s="58" t="s">
        <v>53</v>
      </c>
      <c r="AF41" s="39" t="s">
        <v>974</v>
      </c>
      <c r="AG41" s="59" t="s">
        <v>971</v>
      </c>
      <c r="AH41" s="59" t="s">
        <v>967</v>
      </c>
      <c r="AI41" s="69" t="s">
        <v>1202</v>
      </c>
      <c r="AJ41" s="70" t="s">
        <v>1203</v>
      </c>
    </row>
    <row r="42" spans="2:36" ht="224.4" x14ac:dyDescent="0.25">
      <c r="B42" s="19" t="str">
        <f>Calculations!A15</f>
        <v>CfS:113</v>
      </c>
      <c r="C42" s="39" t="str">
        <f>Calculations!B15</f>
        <v>Land East of Clack Lane, Bythorn</v>
      </c>
      <c r="D42" s="39" t="str">
        <f>Calculations!C15</f>
        <v>Residential</v>
      </c>
      <c r="E42" s="55">
        <f>Calculations!D15</f>
        <v>0.35150971512426599</v>
      </c>
      <c r="F42" s="55">
        <f>Calculations!H15</f>
        <v>0.35150971512426599</v>
      </c>
      <c r="G42" s="56">
        <f>Calculations!L15</f>
        <v>100</v>
      </c>
      <c r="H42" s="55">
        <f>Calculations!G15</f>
        <v>0</v>
      </c>
      <c r="I42" s="56">
        <f>Calculations!K15</f>
        <v>0</v>
      </c>
      <c r="J42" s="55">
        <f>Calculations!F15</f>
        <v>0</v>
      </c>
      <c r="K42" s="56">
        <f>Calculations!J15</f>
        <v>0</v>
      </c>
      <c r="L42" s="55">
        <f>Calculations!E15</f>
        <v>0</v>
      </c>
      <c r="M42" s="56">
        <f>Calculations!I15</f>
        <v>0</v>
      </c>
      <c r="N42" s="55">
        <f>Calculations!Q15</f>
        <v>0.18008385419973921</v>
      </c>
      <c r="O42" s="56">
        <f>Calculations!V15</f>
        <v>51.231543952085602</v>
      </c>
      <c r="P42" s="55">
        <f>Calculations!O15</f>
        <v>0.11899284463415891</v>
      </c>
      <c r="Q42" s="56">
        <f>Calculations!T15</f>
        <v>33.851936237976368</v>
      </c>
      <c r="R42" s="55">
        <f>Calculations!M15</f>
        <v>7.8023875435592999E-2</v>
      </c>
      <c r="S42" s="56">
        <f>Calculations!R15</f>
        <v>22.196790608763102</v>
      </c>
      <c r="T42" s="57">
        <f>Calculations!AA15</f>
        <v>0</v>
      </c>
      <c r="U42" s="56">
        <f>Calculations!AB15</f>
        <v>0</v>
      </c>
      <c r="V42" s="57">
        <f>Calculations!AC15</f>
        <v>0</v>
      </c>
      <c r="W42" s="56">
        <f>Calculations!AD15</f>
        <v>0</v>
      </c>
      <c r="X42" s="57">
        <f>Calculations!AE15</f>
        <v>0</v>
      </c>
      <c r="Y42" s="56">
        <f>Calculations!AF15</f>
        <v>0</v>
      </c>
      <c r="Z42" s="55">
        <f>Calculations!Q15</f>
        <v>0.18008385419973921</v>
      </c>
      <c r="AA42" s="56">
        <f>Calculations!V15</f>
        <v>51.231543952085602</v>
      </c>
      <c r="AB42" s="57">
        <f>Calculations!AH15</f>
        <v>0</v>
      </c>
      <c r="AC42" s="56">
        <f>Calculations!AI15</f>
        <v>0</v>
      </c>
      <c r="AD42" s="56" t="s">
        <v>67</v>
      </c>
      <c r="AE42" s="58" t="s">
        <v>53</v>
      </c>
      <c r="AF42" s="39" t="s">
        <v>974</v>
      </c>
      <c r="AG42" s="59" t="s">
        <v>969</v>
      </c>
      <c r="AH42" s="59" t="s">
        <v>967</v>
      </c>
      <c r="AI42" s="69" t="s">
        <v>1729</v>
      </c>
      <c r="AJ42" s="70" t="s">
        <v>1581</v>
      </c>
    </row>
    <row r="43" spans="2:36" ht="52.8" x14ac:dyDescent="0.25">
      <c r="B43" s="19" t="str">
        <f>Calculations!A16</f>
        <v>CfS:114</v>
      </c>
      <c r="C43" s="39" t="str">
        <f>Calculations!B16</f>
        <v>Land West of Clack Lane, Bythorn</v>
      </c>
      <c r="D43" s="39" t="str">
        <f>Calculations!C16</f>
        <v>Residential</v>
      </c>
      <c r="E43" s="55">
        <f>Calculations!D16</f>
        <v>1.30507759329197</v>
      </c>
      <c r="F43" s="55">
        <f>Calculations!H16</f>
        <v>1.30507759329197</v>
      </c>
      <c r="G43" s="56">
        <f>Calculations!L16</f>
        <v>100</v>
      </c>
      <c r="H43" s="55">
        <f>Calculations!G16</f>
        <v>0</v>
      </c>
      <c r="I43" s="56">
        <f>Calculations!K16</f>
        <v>0</v>
      </c>
      <c r="J43" s="55">
        <f>Calculations!F16</f>
        <v>0</v>
      </c>
      <c r="K43" s="56">
        <f>Calculations!J16</f>
        <v>0</v>
      </c>
      <c r="L43" s="55">
        <f>Calculations!E16</f>
        <v>0</v>
      </c>
      <c r="M43" s="56">
        <f>Calculations!I16</f>
        <v>0</v>
      </c>
      <c r="N43" s="55">
        <f>Calculations!Q16</f>
        <v>0.24229520919983838</v>
      </c>
      <c r="O43" s="56">
        <f>Calculations!V16</f>
        <v>18.565578816556421</v>
      </c>
      <c r="P43" s="55">
        <f>Calculations!O16</f>
        <v>6.0544680104725399E-2</v>
      </c>
      <c r="Q43" s="56">
        <f>Calculations!T16</f>
        <v>4.6391632509761767</v>
      </c>
      <c r="R43" s="55">
        <f>Calculations!M16</f>
        <v>2.2593807487379599E-2</v>
      </c>
      <c r="S43" s="56">
        <f>Calculations!R16</f>
        <v>1.7312233083696</v>
      </c>
      <c r="T43" s="57">
        <f>Calculations!AA16</f>
        <v>0</v>
      </c>
      <c r="U43" s="56">
        <f>Calculations!AB16</f>
        <v>0</v>
      </c>
      <c r="V43" s="57">
        <f>Calculations!AC16</f>
        <v>0</v>
      </c>
      <c r="W43" s="56">
        <f>Calculations!AD16</f>
        <v>0</v>
      </c>
      <c r="X43" s="57">
        <f>Calculations!AE16</f>
        <v>0</v>
      </c>
      <c r="Y43" s="56">
        <f>Calculations!AF16</f>
        <v>0</v>
      </c>
      <c r="Z43" s="55">
        <f>Calculations!Q16</f>
        <v>0.24229520919983838</v>
      </c>
      <c r="AA43" s="56">
        <f>Calculations!V16</f>
        <v>18.565578816556421</v>
      </c>
      <c r="AB43" s="57">
        <f>Calculations!AH16</f>
        <v>0</v>
      </c>
      <c r="AC43" s="56">
        <f>Calculations!AI16</f>
        <v>0</v>
      </c>
      <c r="AD43" s="56" t="s">
        <v>64</v>
      </c>
      <c r="AE43" s="58" t="s">
        <v>52</v>
      </c>
      <c r="AF43" s="39" t="s">
        <v>974</v>
      </c>
      <c r="AG43" s="59" t="s">
        <v>966</v>
      </c>
      <c r="AH43" s="59" t="s">
        <v>967</v>
      </c>
      <c r="AI43" s="69" t="s">
        <v>1204</v>
      </c>
      <c r="AJ43" s="70" t="s">
        <v>1205</v>
      </c>
    </row>
    <row r="44" spans="2:36" ht="105.6" x14ac:dyDescent="0.25">
      <c r="B44" s="19" t="str">
        <f>Calculations!A17</f>
        <v>CfS:115</v>
      </c>
      <c r="C44" s="39" t="str">
        <f>Calculations!B17</f>
        <v>Land West of A1 and South of Haddon House, Haddon</v>
      </c>
      <c r="D44" s="39" t="str">
        <f>Calculations!C17</f>
        <v>Commercial</v>
      </c>
      <c r="E44" s="55">
        <f>Calculations!D17</f>
        <v>27.880525596079298</v>
      </c>
      <c r="F44" s="55">
        <f>Calculations!H17</f>
        <v>23.825777403634042</v>
      </c>
      <c r="G44" s="56">
        <f>Calculations!L17</f>
        <v>85.456701027847714</v>
      </c>
      <c r="H44" s="55">
        <f>Calculations!G17</f>
        <v>2.8516125803961101</v>
      </c>
      <c r="I44" s="56">
        <f>Calculations!K17</f>
        <v>10.227972821276794</v>
      </c>
      <c r="J44" s="55">
        <f>Calculations!F17</f>
        <v>0.58711419509013396</v>
      </c>
      <c r="K44" s="56">
        <f>Calculations!J17</f>
        <v>2.1058218327587661</v>
      </c>
      <c r="L44" s="55">
        <f>Calculations!E17</f>
        <v>0.61602141695901202</v>
      </c>
      <c r="M44" s="56">
        <f>Calculations!I17</f>
        <v>2.2095043181167293</v>
      </c>
      <c r="N44" s="55">
        <f>Calculations!Q17</f>
        <v>6.9187722900141404</v>
      </c>
      <c r="O44" s="56">
        <f>Calculations!V17</f>
        <v>24.815788591112835</v>
      </c>
      <c r="P44" s="55">
        <f>Calculations!O17</f>
        <v>3.5445794331975202</v>
      </c>
      <c r="Q44" s="56">
        <f>Calculations!T17</f>
        <v>12.713459869981708</v>
      </c>
      <c r="R44" s="55">
        <f>Calculations!M17</f>
        <v>2.0680839700267102</v>
      </c>
      <c r="S44" s="56">
        <f>Calculations!R17</f>
        <v>7.4176649321042021</v>
      </c>
      <c r="T44" s="57">
        <f>Calculations!AA17</f>
        <v>0.102117177242873</v>
      </c>
      <c r="U44" s="56">
        <f>Calculations!AB17</f>
        <v>0.36626704504176655</v>
      </c>
      <c r="V44" s="57">
        <f>Calculations!AC17</f>
        <v>0.36430601776382798</v>
      </c>
      <c r="W44" s="56">
        <f>Calculations!AD17</f>
        <v>1.3066684001648037</v>
      </c>
      <c r="X44" s="57">
        <f>Calculations!AE17</f>
        <v>1.5237225675942601</v>
      </c>
      <c r="Y44" s="56">
        <f>Calculations!AF17</f>
        <v>5.4651859497531632</v>
      </c>
      <c r="Z44" s="55">
        <f>Calculations!Q17</f>
        <v>6.9187722900141404</v>
      </c>
      <c r="AA44" s="56">
        <f>Calculations!V17</f>
        <v>24.815788591112835</v>
      </c>
      <c r="AB44" s="57">
        <f>Calculations!AH17</f>
        <v>0</v>
      </c>
      <c r="AC44" s="56">
        <f>Calculations!AI17</f>
        <v>0</v>
      </c>
      <c r="AD44" s="56" t="s">
        <v>66</v>
      </c>
      <c r="AE44" s="58" t="s">
        <v>53</v>
      </c>
      <c r="AF44" s="39" t="s">
        <v>978</v>
      </c>
      <c r="AG44" s="59" t="s">
        <v>958</v>
      </c>
      <c r="AH44" s="59" t="s">
        <v>996</v>
      </c>
      <c r="AI44" s="69" t="s">
        <v>1206</v>
      </c>
      <c r="AJ44" s="69" t="s">
        <v>1207</v>
      </c>
    </row>
    <row r="45" spans="2:36" ht="79.2" x14ac:dyDescent="0.25">
      <c r="B45" s="19" t="str">
        <f>Calculations!A18</f>
        <v>CfS:116</v>
      </c>
      <c r="C45" s="39" t="str">
        <f>Calculations!B18</f>
        <v>Land West of Huntingdon Road slip road from A1307, Fenstanton</v>
      </c>
      <c r="D45" s="39" t="str">
        <f>Calculations!C18</f>
        <v>Residential</v>
      </c>
      <c r="E45" s="55">
        <f>Calculations!D18</f>
        <v>0.49201407378585998</v>
      </c>
      <c r="F45" s="55">
        <f>Calculations!H18</f>
        <v>0.49201407378585998</v>
      </c>
      <c r="G45" s="56">
        <f>Calculations!L18</f>
        <v>100</v>
      </c>
      <c r="H45" s="55">
        <f>Calculations!G18</f>
        <v>0</v>
      </c>
      <c r="I45" s="56">
        <f>Calculations!K18</f>
        <v>0</v>
      </c>
      <c r="J45" s="55">
        <f>Calculations!F18</f>
        <v>0</v>
      </c>
      <c r="K45" s="56">
        <f>Calculations!J18</f>
        <v>0</v>
      </c>
      <c r="L45" s="55">
        <f>Calculations!E18</f>
        <v>0</v>
      </c>
      <c r="M45" s="56">
        <f>Calculations!I18</f>
        <v>0</v>
      </c>
      <c r="N45" s="55">
        <f>Calculations!Q18</f>
        <v>0.1428501642347135</v>
      </c>
      <c r="O45" s="56">
        <f>Calculations!V18</f>
        <v>29.03375570855853</v>
      </c>
      <c r="P45" s="55">
        <f>Calculations!O18</f>
        <v>3.47759603423465E-2</v>
      </c>
      <c r="Q45" s="56">
        <f>Calculations!T18</f>
        <v>7.0680824381219001</v>
      </c>
      <c r="R45" s="55">
        <f>Calculations!M18</f>
        <v>1.06889096753511E-2</v>
      </c>
      <c r="S45" s="56">
        <f>Calculations!R18</f>
        <v>2.1724804725816136</v>
      </c>
      <c r="T45" s="57">
        <f>Calculations!AA18</f>
        <v>0</v>
      </c>
      <c r="U45" s="56">
        <f>Calculations!AB18</f>
        <v>0</v>
      </c>
      <c r="V45" s="57">
        <f>Calculations!AC18</f>
        <v>0</v>
      </c>
      <c r="W45" s="56">
        <f>Calculations!AD18</f>
        <v>0</v>
      </c>
      <c r="X45" s="57">
        <f>Calculations!AE18</f>
        <v>0</v>
      </c>
      <c r="Y45" s="56">
        <f>Calculations!AF18</f>
        <v>0</v>
      </c>
      <c r="Z45" s="55">
        <f>Calculations!Q18</f>
        <v>0.1428501642347135</v>
      </c>
      <c r="AA45" s="56">
        <f>Calculations!V18</f>
        <v>29.03375570855853</v>
      </c>
      <c r="AB45" s="57">
        <f>Calculations!AH18</f>
        <v>0</v>
      </c>
      <c r="AC45" s="56">
        <f>Calculations!AI18</f>
        <v>0</v>
      </c>
      <c r="AD45" s="56" t="s">
        <v>64</v>
      </c>
      <c r="AE45" s="58" t="s">
        <v>53</v>
      </c>
      <c r="AF45" s="39" t="s">
        <v>974</v>
      </c>
      <c r="AG45" s="59" t="s">
        <v>966</v>
      </c>
      <c r="AH45" s="59" t="s">
        <v>967</v>
      </c>
      <c r="AI45" s="69" t="s">
        <v>1208</v>
      </c>
      <c r="AJ45" s="69" t="s">
        <v>1209</v>
      </c>
    </row>
    <row r="46" spans="2:36" ht="66" x14ac:dyDescent="0.25">
      <c r="B46" s="19" t="str">
        <f>Calculations!A19</f>
        <v>CfS:117</v>
      </c>
      <c r="C46" s="39" t="str">
        <f>Calculations!B19</f>
        <v>Land North of Glatton Ways and East of Glatton Hall, Glatton</v>
      </c>
      <c r="D46" s="39" t="str">
        <f>Calculations!C19</f>
        <v>Residential</v>
      </c>
      <c r="E46" s="55">
        <f>Calculations!D19</f>
        <v>5.9566364187758696</v>
      </c>
      <c r="F46" s="55">
        <f>Calculations!H19</f>
        <v>5.9566364187758696</v>
      </c>
      <c r="G46" s="56">
        <f>Calculations!L19</f>
        <v>100</v>
      </c>
      <c r="H46" s="55">
        <f>Calculations!G19</f>
        <v>0</v>
      </c>
      <c r="I46" s="56">
        <f>Calculations!K19</f>
        <v>0</v>
      </c>
      <c r="J46" s="55">
        <f>Calculations!F19</f>
        <v>0</v>
      </c>
      <c r="K46" s="56">
        <f>Calculations!J19</f>
        <v>0</v>
      </c>
      <c r="L46" s="55">
        <f>Calculations!E19</f>
        <v>0</v>
      </c>
      <c r="M46" s="56">
        <f>Calculations!I19</f>
        <v>0</v>
      </c>
      <c r="N46" s="55">
        <f>Calculations!Q19</f>
        <v>0.24896222821590042</v>
      </c>
      <c r="O46" s="56">
        <f>Calculations!V19</f>
        <v>4.1795773774465808</v>
      </c>
      <c r="P46" s="55">
        <f>Calculations!O19</f>
        <v>0.18495710354017711</v>
      </c>
      <c r="Q46" s="56">
        <f>Calculations!T19</f>
        <v>3.1050594754646292</v>
      </c>
      <c r="R46" s="55">
        <f>Calculations!M19</f>
        <v>0.13341192771955901</v>
      </c>
      <c r="S46" s="56">
        <f>Calculations!R19</f>
        <v>2.2397191693458449</v>
      </c>
      <c r="T46" s="57">
        <f>Calculations!AA19</f>
        <v>0</v>
      </c>
      <c r="U46" s="56">
        <f>Calculations!AB19</f>
        <v>0</v>
      </c>
      <c r="V46" s="57">
        <f>Calculations!AC19</f>
        <v>0</v>
      </c>
      <c r="W46" s="56">
        <f>Calculations!AD19</f>
        <v>0</v>
      </c>
      <c r="X46" s="57">
        <f>Calculations!AE19</f>
        <v>0</v>
      </c>
      <c r="Y46" s="56">
        <f>Calculations!AF19</f>
        <v>0</v>
      </c>
      <c r="Z46" s="55">
        <f>Calculations!Q19</f>
        <v>0.24896222821590042</v>
      </c>
      <c r="AA46" s="56">
        <f>Calculations!V19</f>
        <v>4.1795773774465808</v>
      </c>
      <c r="AB46" s="57">
        <f>Calculations!AH19</f>
        <v>0</v>
      </c>
      <c r="AC46" s="56">
        <f>Calculations!AI19</f>
        <v>0</v>
      </c>
      <c r="AD46" s="56" t="s">
        <v>64</v>
      </c>
      <c r="AE46" s="58" t="s">
        <v>53</v>
      </c>
      <c r="AF46" s="39" t="s">
        <v>974</v>
      </c>
      <c r="AG46" s="59" t="s">
        <v>966</v>
      </c>
      <c r="AH46" s="59" t="s">
        <v>967</v>
      </c>
      <c r="AI46" s="69" t="s">
        <v>1210</v>
      </c>
      <c r="AJ46" s="70" t="s">
        <v>1211</v>
      </c>
    </row>
    <row r="47" spans="2:36" ht="52.8" x14ac:dyDescent="0.25">
      <c r="B47" s="19" t="str">
        <f>Calculations!A20</f>
        <v>CfS:118</v>
      </c>
      <c r="C47" s="39" t="str">
        <f>Calculations!B20</f>
        <v>Land South of Biggin Lane, Ramsey</v>
      </c>
      <c r="D47" s="39" t="str">
        <f>Calculations!C20</f>
        <v>Residential</v>
      </c>
      <c r="E47" s="55">
        <f>Calculations!D20</f>
        <v>11.278655298159601</v>
      </c>
      <c r="F47" s="55">
        <f>Calculations!H20</f>
        <v>11.278655298159601</v>
      </c>
      <c r="G47" s="56">
        <f>Calculations!L20</f>
        <v>100</v>
      </c>
      <c r="H47" s="55">
        <f>Calculations!G20</f>
        <v>0</v>
      </c>
      <c r="I47" s="56">
        <f>Calculations!K20</f>
        <v>0</v>
      </c>
      <c r="J47" s="55">
        <f>Calculations!F20</f>
        <v>0</v>
      </c>
      <c r="K47" s="56">
        <f>Calculations!J20</f>
        <v>0</v>
      </c>
      <c r="L47" s="55">
        <f>Calculations!E20</f>
        <v>0</v>
      </c>
      <c r="M47" s="56">
        <f>Calculations!I20</f>
        <v>0</v>
      </c>
      <c r="N47" s="55">
        <f>Calculations!Q20</f>
        <v>0.1210795075018067</v>
      </c>
      <c r="O47" s="56">
        <f>Calculations!V20</f>
        <v>1.0735278656983505</v>
      </c>
      <c r="P47" s="55">
        <f>Calculations!O20</f>
        <v>7.0242127858126599E-2</v>
      </c>
      <c r="Q47" s="56">
        <f>Calculations!T20</f>
        <v>0.62278814274595651</v>
      </c>
      <c r="R47" s="55">
        <f>Calculations!M20</f>
        <v>2.9617703663516199E-2</v>
      </c>
      <c r="S47" s="56">
        <f>Calculations!R20</f>
        <v>0.26259959969118907</v>
      </c>
      <c r="T47" s="57">
        <f>Calculations!AA20</f>
        <v>0</v>
      </c>
      <c r="U47" s="56">
        <f>Calculations!AB20</f>
        <v>0</v>
      </c>
      <c r="V47" s="57">
        <f>Calculations!AC20</f>
        <v>0</v>
      </c>
      <c r="W47" s="56">
        <f>Calculations!AD20</f>
        <v>0</v>
      </c>
      <c r="X47" s="57">
        <f>Calculations!AE20</f>
        <v>0</v>
      </c>
      <c r="Y47" s="56">
        <f>Calculations!AF20</f>
        <v>0</v>
      </c>
      <c r="Z47" s="55">
        <f>Calculations!Q20</f>
        <v>0.1210795075018067</v>
      </c>
      <c r="AA47" s="56">
        <f>Calculations!V20</f>
        <v>1.0735278656983505</v>
      </c>
      <c r="AB47" s="57">
        <f>Calculations!AH20</f>
        <v>0</v>
      </c>
      <c r="AC47" s="56">
        <f>Calculations!AI20</f>
        <v>0</v>
      </c>
      <c r="AD47" s="56" t="s">
        <v>64</v>
      </c>
      <c r="AE47" s="58" t="s">
        <v>53</v>
      </c>
      <c r="AF47" s="39" t="s">
        <v>974</v>
      </c>
      <c r="AG47" s="59" t="s">
        <v>966</v>
      </c>
      <c r="AH47" s="59" t="s">
        <v>967</v>
      </c>
      <c r="AI47" s="69" t="s">
        <v>1212</v>
      </c>
      <c r="AJ47" s="69" t="s">
        <v>1213</v>
      </c>
    </row>
    <row r="48" spans="2:36" ht="52.8" x14ac:dyDescent="0.25">
      <c r="B48" s="19" t="str">
        <f>Calculations!A21</f>
        <v>CfS:119</v>
      </c>
      <c r="C48" s="39" t="str">
        <f>Calculations!B21</f>
        <v>Land south of Stilton Golf Course</v>
      </c>
      <c r="D48" s="39" t="str">
        <f>Calculations!C21</f>
        <v>Residential</v>
      </c>
      <c r="E48" s="55">
        <f>Calculations!D21</f>
        <v>19.473023474948299</v>
      </c>
      <c r="F48" s="55">
        <f>Calculations!H21</f>
        <v>19.473023474948299</v>
      </c>
      <c r="G48" s="56">
        <f>Calculations!L21</f>
        <v>100</v>
      </c>
      <c r="H48" s="55">
        <f>Calculations!G21</f>
        <v>0</v>
      </c>
      <c r="I48" s="56">
        <f>Calculations!K21</f>
        <v>0</v>
      </c>
      <c r="J48" s="55">
        <f>Calculations!F21</f>
        <v>0</v>
      </c>
      <c r="K48" s="56">
        <f>Calculations!J21</f>
        <v>0</v>
      </c>
      <c r="L48" s="55">
        <f>Calculations!E21</f>
        <v>0</v>
      </c>
      <c r="M48" s="56">
        <f>Calculations!I21</f>
        <v>0</v>
      </c>
      <c r="N48" s="55">
        <f>Calculations!Q21</f>
        <v>4.7805213539560665</v>
      </c>
      <c r="O48" s="56">
        <f>Calculations!V21</f>
        <v>24.549456123781308</v>
      </c>
      <c r="P48" s="55">
        <f>Calculations!O21</f>
        <v>2.204803761500906</v>
      </c>
      <c r="Q48" s="56">
        <f>Calculations!T21</f>
        <v>11.322349425282351</v>
      </c>
      <c r="R48" s="55">
        <f>Calculations!M21</f>
        <v>1.3030610460087799</v>
      </c>
      <c r="S48" s="56">
        <f>Calculations!R21</f>
        <v>6.6916216050637694</v>
      </c>
      <c r="T48" s="57">
        <f>Calculations!AA21</f>
        <v>0</v>
      </c>
      <c r="U48" s="56">
        <f>Calculations!AB21</f>
        <v>0</v>
      </c>
      <c r="V48" s="57">
        <f>Calculations!AC21</f>
        <v>0</v>
      </c>
      <c r="W48" s="56">
        <f>Calculations!AD21</f>
        <v>0</v>
      </c>
      <c r="X48" s="57">
        <f>Calculations!AE21</f>
        <v>0</v>
      </c>
      <c r="Y48" s="56">
        <f>Calculations!AF21</f>
        <v>0</v>
      </c>
      <c r="Z48" s="55">
        <f>Calculations!Q21</f>
        <v>4.7805213539560665</v>
      </c>
      <c r="AA48" s="56">
        <f>Calculations!V21</f>
        <v>24.549456123781308</v>
      </c>
      <c r="AB48" s="57">
        <f>Calculations!AH21</f>
        <v>0</v>
      </c>
      <c r="AC48" s="56">
        <f>Calculations!AI21</f>
        <v>0</v>
      </c>
      <c r="AD48" s="56" t="s">
        <v>64</v>
      </c>
      <c r="AE48" s="58" t="s">
        <v>53</v>
      </c>
      <c r="AF48" s="39" t="s">
        <v>974</v>
      </c>
      <c r="AG48" s="59" t="s">
        <v>966</v>
      </c>
      <c r="AH48" s="59" t="s">
        <v>967</v>
      </c>
      <c r="AI48" s="69" t="s">
        <v>1214</v>
      </c>
      <c r="AJ48" s="69" t="s">
        <v>1215</v>
      </c>
    </row>
    <row r="49" spans="2:36" ht="211.2" x14ac:dyDescent="0.25">
      <c r="B49" s="19" t="str">
        <f>Calculations!A22</f>
        <v>CfS:12</v>
      </c>
      <c r="C49" s="39" t="str">
        <f>Calculations!B22</f>
        <v>Fruit Field opposite Victory Playing Field, Catworth</v>
      </c>
      <c r="D49" s="39" t="str">
        <f>Calculations!C22</f>
        <v>Residential</v>
      </c>
      <c r="E49" s="55">
        <f>Calculations!D22</f>
        <v>2.2143251422682702</v>
      </c>
      <c r="F49" s="55">
        <f>Calculations!H22</f>
        <v>2.2143251422682702</v>
      </c>
      <c r="G49" s="56">
        <f>Calculations!L22</f>
        <v>100</v>
      </c>
      <c r="H49" s="55">
        <f>Calculations!G22</f>
        <v>0</v>
      </c>
      <c r="I49" s="56">
        <f>Calculations!K22</f>
        <v>0</v>
      </c>
      <c r="J49" s="55">
        <f>Calculations!F22</f>
        <v>0</v>
      </c>
      <c r="K49" s="56">
        <f>Calculations!J22</f>
        <v>0</v>
      </c>
      <c r="L49" s="55">
        <f>Calculations!E22</f>
        <v>0</v>
      </c>
      <c r="M49" s="56">
        <f>Calculations!I22</f>
        <v>0</v>
      </c>
      <c r="N49" s="55">
        <f>Calculations!Q22</f>
        <v>3.5612997451697007E-2</v>
      </c>
      <c r="O49" s="56">
        <f>Calculations!V22</f>
        <v>1.6083002794800232</v>
      </c>
      <c r="P49" s="55">
        <f>Calculations!O22</f>
        <v>7.1318012161937037E-3</v>
      </c>
      <c r="Q49" s="56">
        <f>Calculations!T22</f>
        <v>0.32207561030934051</v>
      </c>
      <c r="R49" s="55">
        <f>Calculations!M22</f>
        <v>6.73159835450933E-3</v>
      </c>
      <c r="S49" s="56">
        <f>Calculations!R22</f>
        <v>0.30400225450241414</v>
      </c>
      <c r="T49" s="57">
        <f>Calculations!AA22</f>
        <v>0</v>
      </c>
      <c r="U49" s="56">
        <f>Calculations!AB22</f>
        <v>0</v>
      </c>
      <c r="V49" s="57">
        <f>Calculations!AC22</f>
        <v>0</v>
      </c>
      <c r="W49" s="56">
        <f>Calculations!AD22</f>
        <v>0</v>
      </c>
      <c r="X49" s="57">
        <f>Calculations!AE22</f>
        <v>0</v>
      </c>
      <c r="Y49" s="56">
        <f>Calculations!AF22</f>
        <v>0</v>
      </c>
      <c r="Z49" s="55">
        <f>Calculations!Q22</f>
        <v>3.5612997451697007E-2</v>
      </c>
      <c r="AA49" s="56">
        <f>Calculations!V22</f>
        <v>1.6083002794800232</v>
      </c>
      <c r="AB49" s="57">
        <f>Calculations!AH22</f>
        <v>0</v>
      </c>
      <c r="AC49" s="56">
        <f>Calculations!AI22</f>
        <v>0</v>
      </c>
      <c r="AD49" s="56" t="s">
        <v>64</v>
      </c>
      <c r="AE49" s="58" t="s">
        <v>53</v>
      </c>
      <c r="AF49" s="39" t="s">
        <v>974</v>
      </c>
      <c r="AG49" s="59" t="s">
        <v>966</v>
      </c>
      <c r="AH49" s="59" t="s">
        <v>967</v>
      </c>
      <c r="AI49" s="69" t="s">
        <v>1582</v>
      </c>
      <c r="AJ49" s="70" t="s">
        <v>1583</v>
      </c>
    </row>
    <row r="50" spans="2:36" ht="79.2" x14ac:dyDescent="0.25">
      <c r="B50" s="19" t="str">
        <f>Calculations!A23</f>
        <v>CfS:120</v>
      </c>
      <c r="C50" s="39" t="str">
        <f>Calculations!B23</f>
        <v>School Farm, Stocking Fen Road, Ramsey</v>
      </c>
      <c r="D50" s="39" t="str">
        <f>Calculations!C23</f>
        <v>Mixed Use</v>
      </c>
      <c r="E50" s="55">
        <f>Calculations!D23</f>
        <v>5.8049436889937702</v>
      </c>
      <c r="F50" s="55">
        <f>Calculations!H23</f>
        <v>2.3482231683820065</v>
      </c>
      <c r="G50" s="56">
        <f>Calculations!L23</f>
        <v>40.452126569879745</v>
      </c>
      <c r="H50" s="55">
        <f>Calculations!G23</f>
        <v>0.37458306025709398</v>
      </c>
      <c r="I50" s="56">
        <f>Calculations!K23</f>
        <v>6.4528284911239897</v>
      </c>
      <c r="J50" s="55">
        <f>Calculations!F23</f>
        <v>3.0821374603546698</v>
      </c>
      <c r="K50" s="56">
        <f>Calculations!J23</f>
        <v>53.09504493899626</v>
      </c>
      <c r="L50" s="55">
        <f>Calculations!E23</f>
        <v>0</v>
      </c>
      <c r="M50" s="56">
        <f>Calculations!I23</f>
        <v>0</v>
      </c>
      <c r="N50" s="55">
        <f>Calculations!Q23</f>
        <v>2.6594199849753002</v>
      </c>
      <c r="O50" s="56">
        <f>Calculations!V23</f>
        <v>45.813019513308738</v>
      </c>
      <c r="P50" s="55">
        <f>Calculations!O23</f>
        <v>1.6683304975605919</v>
      </c>
      <c r="Q50" s="56">
        <f>Calculations!T23</f>
        <v>28.739822243646611</v>
      </c>
      <c r="R50" s="55">
        <f>Calculations!M23</f>
        <v>0.78624174446707995</v>
      </c>
      <c r="S50" s="56">
        <f>Calculations!R23</f>
        <v>13.544347483642296</v>
      </c>
      <c r="T50" s="57">
        <f>Calculations!AA23</f>
        <v>0</v>
      </c>
      <c r="U50" s="56">
        <f>Calculations!AB23</f>
        <v>0</v>
      </c>
      <c r="V50" s="57">
        <f>Calculations!AC23</f>
        <v>1.3005074094111899</v>
      </c>
      <c r="W50" s="56">
        <f>Calculations!AD23</f>
        <v>22.403445736725487</v>
      </c>
      <c r="X50" s="57">
        <f>Calculations!AE23</f>
        <v>0</v>
      </c>
      <c r="Y50" s="56">
        <f>Calculations!AF23</f>
        <v>0</v>
      </c>
      <c r="Z50" s="55">
        <f>Calculations!Q23</f>
        <v>2.6594199849753002</v>
      </c>
      <c r="AA50" s="56">
        <f>Calculations!V23</f>
        <v>45.813019513308738</v>
      </c>
      <c r="AB50" s="57">
        <f>Calculations!AH23</f>
        <v>0</v>
      </c>
      <c r="AC50" s="56">
        <f>Calculations!AI23</f>
        <v>0</v>
      </c>
      <c r="AD50" s="56" t="s">
        <v>65</v>
      </c>
      <c r="AE50" s="58" t="s">
        <v>53</v>
      </c>
      <c r="AF50" s="39" t="s">
        <v>974</v>
      </c>
      <c r="AG50" s="59" t="s">
        <v>987</v>
      </c>
      <c r="AH50" s="59" t="s">
        <v>964</v>
      </c>
      <c r="AI50" s="69" t="s">
        <v>1216</v>
      </c>
      <c r="AJ50" s="70" t="s">
        <v>1217</v>
      </c>
    </row>
    <row r="51" spans="2:36" ht="92.4" x14ac:dyDescent="0.25">
      <c r="B51" s="19" t="str">
        <f>Calculations!A24</f>
        <v>CfS:124</v>
      </c>
      <c r="C51" s="39" t="str">
        <f>Calculations!B24</f>
        <v>Swift Car Care, Buckden Road, Brampton</v>
      </c>
      <c r="D51" s="39" t="str">
        <f>Calculations!C24</f>
        <v>Residential</v>
      </c>
      <c r="E51" s="55">
        <f>Calculations!D24</f>
        <v>0.45861053516385097</v>
      </c>
      <c r="F51" s="55">
        <f>Calculations!H24</f>
        <v>0.45861053516385097</v>
      </c>
      <c r="G51" s="56">
        <f>Calculations!L24</f>
        <v>100</v>
      </c>
      <c r="H51" s="55">
        <f>Calculations!G24</f>
        <v>0</v>
      </c>
      <c r="I51" s="56">
        <f>Calculations!K24</f>
        <v>0</v>
      </c>
      <c r="J51" s="55">
        <f>Calculations!F24</f>
        <v>0</v>
      </c>
      <c r="K51" s="56">
        <f>Calculations!J24</f>
        <v>0</v>
      </c>
      <c r="L51" s="55">
        <f>Calculations!E24</f>
        <v>0</v>
      </c>
      <c r="M51" s="56">
        <f>Calculations!I24</f>
        <v>0</v>
      </c>
      <c r="N51" s="55">
        <f>Calculations!Q24</f>
        <v>8.4837168505409399E-2</v>
      </c>
      <c r="O51" s="56">
        <f>Calculations!V24</f>
        <v>18.498739562338891</v>
      </c>
      <c r="P51" s="55">
        <f>Calculations!O24</f>
        <v>5.2422966718743497E-2</v>
      </c>
      <c r="Q51" s="56">
        <f>Calculations!T24</f>
        <v>11.430824784697538</v>
      </c>
      <c r="R51" s="55">
        <f>Calculations!M24</f>
        <v>3.1213674122909998E-2</v>
      </c>
      <c r="S51" s="56">
        <f>Calculations!R24</f>
        <v>6.8061397917424795</v>
      </c>
      <c r="T51" s="57">
        <f>Calculations!AA24</f>
        <v>0</v>
      </c>
      <c r="U51" s="56">
        <f>Calculations!AB24</f>
        <v>0</v>
      </c>
      <c r="V51" s="57">
        <f>Calculations!AC24</f>
        <v>0</v>
      </c>
      <c r="W51" s="56">
        <f>Calculations!AD24</f>
        <v>0</v>
      </c>
      <c r="X51" s="57">
        <f>Calculations!AE24</f>
        <v>0</v>
      </c>
      <c r="Y51" s="56">
        <f>Calculations!AF24</f>
        <v>0</v>
      </c>
      <c r="Z51" s="55">
        <f>Calculations!Q24</f>
        <v>8.4837168505409399E-2</v>
      </c>
      <c r="AA51" s="56">
        <f>Calculations!V24</f>
        <v>18.498739562338891</v>
      </c>
      <c r="AB51" s="57">
        <f>Calculations!AH24</f>
        <v>2.3337039541493802E-2</v>
      </c>
      <c r="AC51" s="56">
        <f>Calculations!AI24</f>
        <v>5.0886400882954019</v>
      </c>
      <c r="AD51" s="56" t="s">
        <v>64</v>
      </c>
      <c r="AE51" s="58" t="s">
        <v>53</v>
      </c>
      <c r="AF51" s="39" t="s">
        <v>974</v>
      </c>
      <c r="AG51" s="59" t="s">
        <v>970</v>
      </c>
      <c r="AH51" s="59" t="s">
        <v>967</v>
      </c>
      <c r="AI51" s="69" t="s">
        <v>1017</v>
      </c>
      <c r="AJ51" s="70" t="s">
        <v>1018</v>
      </c>
    </row>
    <row r="52" spans="2:36" ht="145.19999999999999" x14ac:dyDescent="0.25">
      <c r="B52" s="41" t="str">
        <f>Calculations!A25</f>
        <v>CfS:125</v>
      </c>
      <c r="C52" s="49" t="str">
        <f>Calculations!B25</f>
        <v>Land East of B661, The Green, Great Staughton</v>
      </c>
      <c r="D52" s="49" t="str">
        <f>Calculations!C25</f>
        <v>Residential</v>
      </c>
      <c r="E52" s="50">
        <f>Calculations!D25</f>
        <v>0.894767923097603</v>
      </c>
      <c r="F52" s="50">
        <f>Calculations!H25</f>
        <v>0.894767923097603</v>
      </c>
      <c r="G52" s="51">
        <f>Calculations!L25</f>
        <v>100</v>
      </c>
      <c r="H52" s="50">
        <f>Calculations!G25</f>
        <v>0</v>
      </c>
      <c r="I52" s="51">
        <f>Calculations!K25</f>
        <v>0</v>
      </c>
      <c r="J52" s="50">
        <f>Calculations!F25</f>
        <v>0</v>
      </c>
      <c r="K52" s="51">
        <f>Calculations!J25</f>
        <v>0</v>
      </c>
      <c r="L52" s="50">
        <f>Calculations!E25</f>
        <v>0</v>
      </c>
      <c r="M52" s="51">
        <f>Calculations!I25</f>
        <v>0</v>
      </c>
      <c r="N52" s="50">
        <f>Calculations!Q25</f>
        <v>0.35176302741331777</v>
      </c>
      <c r="O52" s="51">
        <f>Calculations!V25</f>
        <v>39.313325649353523</v>
      </c>
      <c r="P52" s="50">
        <f>Calculations!O25</f>
        <v>0.2006513711741498</v>
      </c>
      <c r="Q52" s="51">
        <f>Calculations!T25</f>
        <v>22.42496249524832</v>
      </c>
      <c r="R52" s="50">
        <f>Calculations!M25</f>
        <v>0.15387055690898399</v>
      </c>
      <c r="S52" s="51">
        <f>Calculations!R25</f>
        <v>17.196700165144328</v>
      </c>
      <c r="T52" s="52">
        <f>Calculations!AA25</f>
        <v>0</v>
      </c>
      <c r="U52" s="51">
        <f>Calculations!AB25</f>
        <v>0</v>
      </c>
      <c r="V52" s="52">
        <f>Calculations!AC25</f>
        <v>0</v>
      </c>
      <c r="W52" s="51">
        <f>Calculations!AD25</f>
        <v>0</v>
      </c>
      <c r="X52" s="52">
        <f>Calculations!AE25</f>
        <v>0</v>
      </c>
      <c r="Y52" s="51">
        <f>Calculations!AF25</f>
        <v>0</v>
      </c>
      <c r="Z52" s="50">
        <f>Calculations!Q25</f>
        <v>0.35176302741331777</v>
      </c>
      <c r="AA52" s="51">
        <f>Calculations!V25</f>
        <v>39.313325649353523</v>
      </c>
      <c r="AB52" s="52">
        <f>Calculations!AH25</f>
        <v>0</v>
      </c>
      <c r="AC52" s="51">
        <f>Calculations!AI25</f>
        <v>0</v>
      </c>
      <c r="AD52" s="51" t="s">
        <v>65</v>
      </c>
      <c r="AE52" s="53" t="s">
        <v>53</v>
      </c>
      <c r="AF52" s="49" t="s">
        <v>974</v>
      </c>
      <c r="AG52" s="54" t="s">
        <v>969</v>
      </c>
      <c r="AH52" s="54" t="s">
        <v>967</v>
      </c>
      <c r="AI52" s="69" t="s">
        <v>1756</v>
      </c>
      <c r="AJ52" s="95" t="s">
        <v>1757</v>
      </c>
    </row>
    <row r="53" spans="2:36" ht="66" x14ac:dyDescent="0.25">
      <c r="B53" s="19" t="str">
        <f>Calculations!A26</f>
        <v>CfS:126</v>
      </c>
      <c r="C53" s="39" t="str">
        <f>Calculations!B26</f>
        <v>Land South West of Yaxley and East of A1(M) near Norman Cross</v>
      </c>
      <c r="D53" s="39" t="str">
        <f>Calculations!C26</f>
        <v>Commercial</v>
      </c>
      <c r="E53" s="55">
        <f>Calculations!D26</f>
        <v>130.996010342056</v>
      </c>
      <c r="F53" s="55">
        <f>Calculations!H26</f>
        <v>130.69120891025517</v>
      </c>
      <c r="G53" s="56">
        <f>Calculations!L26</f>
        <v>99.767320064935618</v>
      </c>
      <c r="H53" s="55">
        <f>Calculations!G26</f>
        <v>0.19362025855388401</v>
      </c>
      <c r="I53" s="56">
        <f>Calculations!K26</f>
        <v>0.14780622558527085</v>
      </c>
      <c r="J53" s="55">
        <f>Calculations!F26</f>
        <v>0.11118117324693</v>
      </c>
      <c r="K53" s="56">
        <f>Calculations!J26</f>
        <v>8.4873709479101223E-2</v>
      </c>
      <c r="L53" s="55">
        <f>Calculations!E26</f>
        <v>0</v>
      </c>
      <c r="M53" s="56">
        <f>Calculations!I26</f>
        <v>0</v>
      </c>
      <c r="N53" s="55">
        <f>Calculations!Q26</f>
        <v>17.08311762822585</v>
      </c>
      <c r="O53" s="56">
        <f>Calculations!V26</f>
        <v>13.040944975055741</v>
      </c>
      <c r="P53" s="55">
        <f>Calculations!O26</f>
        <v>12.602912113893801</v>
      </c>
      <c r="Q53" s="56">
        <f>Calculations!T26</f>
        <v>9.6208366048593028</v>
      </c>
      <c r="R53" s="55">
        <f>Calculations!M26</f>
        <v>10.619386972449901</v>
      </c>
      <c r="S53" s="56">
        <f>Calculations!R26</f>
        <v>8.1066491603222275</v>
      </c>
      <c r="T53" s="57">
        <f>Calculations!AA26</f>
        <v>0</v>
      </c>
      <c r="U53" s="56">
        <f>Calculations!AB26</f>
        <v>0</v>
      </c>
      <c r="V53" s="57">
        <f>Calculations!AC26</f>
        <v>0.26363449085049701</v>
      </c>
      <c r="W53" s="56">
        <f>Calculations!AD26</f>
        <v>0.20125383220610782</v>
      </c>
      <c r="X53" s="57">
        <f>Calculations!AE26</f>
        <v>0.84469135307457699</v>
      </c>
      <c r="Y53" s="56">
        <f>Calculations!AF26</f>
        <v>0.64482219791955797</v>
      </c>
      <c r="Z53" s="55">
        <f>Calculations!Q26</f>
        <v>17.08311762822585</v>
      </c>
      <c r="AA53" s="56">
        <f>Calculations!V26</f>
        <v>13.040944975055741</v>
      </c>
      <c r="AB53" s="57">
        <f>Calculations!AH26</f>
        <v>0</v>
      </c>
      <c r="AC53" s="56">
        <f>Calculations!AI26</f>
        <v>0</v>
      </c>
      <c r="AD53" s="56" t="s">
        <v>64</v>
      </c>
      <c r="AE53" s="58" t="s">
        <v>53</v>
      </c>
      <c r="AF53" s="39" t="s">
        <v>974</v>
      </c>
      <c r="AG53" s="59" t="s">
        <v>986</v>
      </c>
      <c r="AH53" s="59" t="s">
        <v>964</v>
      </c>
      <c r="AI53" s="69" t="s">
        <v>1218</v>
      </c>
      <c r="AJ53" s="70" t="s">
        <v>1219</v>
      </c>
    </row>
    <row r="54" spans="2:36" ht="52.8" x14ac:dyDescent="0.25">
      <c r="B54" s="19" t="str">
        <f>Calculations!A27</f>
        <v>CfS:127</v>
      </c>
      <c r="C54" s="39" t="str">
        <f>Calculations!B27</f>
        <v>Land off Middlemoor Road, Ramsey St Mary</v>
      </c>
      <c r="D54" s="39" t="str">
        <f>Calculations!C27</f>
        <v>Residential</v>
      </c>
      <c r="E54" s="55">
        <f>Calculations!D27</f>
        <v>3.97020201433791</v>
      </c>
      <c r="F54" s="55">
        <f>Calculations!H27</f>
        <v>0</v>
      </c>
      <c r="G54" s="56">
        <f>Calculations!L27</f>
        <v>0</v>
      </c>
      <c r="H54" s="55">
        <f>Calculations!G27</f>
        <v>0</v>
      </c>
      <c r="I54" s="56">
        <f>Calculations!K27</f>
        <v>0</v>
      </c>
      <c r="J54" s="55">
        <f>Calculations!F27</f>
        <v>3.97020201433791</v>
      </c>
      <c r="K54" s="56">
        <f>Calculations!J27</f>
        <v>100</v>
      </c>
      <c r="L54" s="55">
        <f>Calculations!E27</f>
        <v>0</v>
      </c>
      <c r="M54" s="56">
        <f>Calculations!I27</f>
        <v>0</v>
      </c>
      <c r="N54" s="55">
        <f>Calculations!Q27</f>
        <v>0.60162808738466067</v>
      </c>
      <c r="O54" s="56">
        <f>Calculations!V27</f>
        <v>15.153588789989847</v>
      </c>
      <c r="P54" s="55">
        <f>Calculations!O27</f>
        <v>0.29508649746571169</v>
      </c>
      <c r="Q54" s="56">
        <f>Calculations!T27</f>
        <v>7.4325310500584623</v>
      </c>
      <c r="R54" s="55">
        <f>Calculations!M27</f>
        <v>6.8870396966664693E-2</v>
      </c>
      <c r="S54" s="56">
        <f>Calculations!R27</f>
        <v>1.7346824347463299</v>
      </c>
      <c r="T54" s="57">
        <f>Calculations!AA27</f>
        <v>0</v>
      </c>
      <c r="U54" s="56">
        <f>Calculations!AB27</f>
        <v>0</v>
      </c>
      <c r="V54" s="57">
        <f>Calculations!AC27</f>
        <v>0</v>
      </c>
      <c r="W54" s="56">
        <f>Calculations!AD27</f>
        <v>0</v>
      </c>
      <c r="X54" s="57">
        <f>Calculations!AE27</f>
        <v>0</v>
      </c>
      <c r="Y54" s="56">
        <f>Calculations!AF27</f>
        <v>0</v>
      </c>
      <c r="Z54" s="55">
        <f>Calculations!Q27</f>
        <v>0.60162808738466067</v>
      </c>
      <c r="AA54" s="56">
        <f>Calculations!V27</f>
        <v>15.153588789989847</v>
      </c>
      <c r="AB54" s="57">
        <f>Calculations!AH27</f>
        <v>0</v>
      </c>
      <c r="AC54" s="56">
        <f>Calculations!AI27</f>
        <v>0</v>
      </c>
      <c r="AD54" s="56" t="s">
        <v>65</v>
      </c>
      <c r="AE54" s="58" t="s">
        <v>53</v>
      </c>
      <c r="AF54" s="39" t="s">
        <v>974</v>
      </c>
      <c r="AG54" s="59" t="s">
        <v>987</v>
      </c>
      <c r="AH54" s="59" t="s">
        <v>964</v>
      </c>
      <c r="AI54" s="69" t="s">
        <v>1019</v>
      </c>
      <c r="AJ54" s="69" t="s">
        <v>1020</v>
      </c>
    </row>
    <row r="55" spans="2:36" ht="303.60000000000002" x14ac:dyDescent="0.25">
      <c r="B55" s="19" t="str">
        <f>Calculations!A28</f>
        <v>CfS:129</v>
      </c>
      <c r="C55" s="39" t="str">
        <f>Calculations!B28</f>
        <v>Land North of Thrapston Road and South of the A141(larger site), Brampton</v>
      </c>
      <c r="D55" s="39" t="str">
        <f>Calculations!C28</f>
        <v>Mixed Use</v>
      </c>
      <c r="E55" s="55">
        <f>Calculations!D28</f>
        <v>3.2150174240218901</v>
      </c>
      <c r="F55" s="55">
        <f>Calculations!H28</f>
        <v>3.1313904651435518</v>
      </c>
      <c r="G55" s="56">
        <f>Calculations!L28</f>
        <v>97.398864520811102</v>
      </c>
      <c r="H55" s="55">
        <f>Calculations!G28</f>
        <v>8.3626958878338306E-2</v>
      </c>
      <c r="I55" s="56">
        <f>Calculations!K28</f>
        <v>2.6011354791888963</v>
      </c>
      <c r="J55" s="55">
        <f>Calculations!F28</f>
        <v>0</v>
      </c>
      <c r="K55" s="56">
        <f>Calculations!J28</f>
        <v>0</v>
      </c>
      <c r="L55" s="55">
        <f>Calculations!E28</f>
        <v>0</v>
      </c>
      <c r="M55" s="56">
        <f>Calculations!I28</f>
        <v>0</v>
      </c>
      <c r="N55" s="55">
        <f>Calculations!Q28</f>
        <v>0.28791105216717799</v>
      </c>
      <c r="O55" s="56">
        <f>Calculations!V28</f>
        <v>8.9551941465688838</v>
      </c>
      <c r="P55" s="55">
        <f>Calculations!O28</f>
        <v>0.12933643269119299</v>
      </c>
      <c r="Q55" s="56">
        <f>Calculations!T28</f>
        <v>4.0228843465923436</v>
      </c>
      <c r="R55" s="55">
        <f>Calculations!M28</f>
        <v>5.1474918284540698E-2</v>
      </c>
      <c r="S55" s="56">
        <f>Calculations!R28</f>
        <v>1.6010774280702693</v>
      </c>
      <c r="T55" s="57">
        <f>Calculations!AA28</f>
        <v>0</v>
      </c>
      <c r="U55" s="56">
        <f>Calculations!AB28</f>
        <v>0</v>
      </c>
      <c r="V55" s="57">
        <f>Calculations!AC28</f>
        <v>9.0749175368458907E-3</v>
      </c>
      <c r="W55" s="56">
        <f>Calculations!AD28</f>
        <v>0.28226651180924056</v>
      </c>
      <c r="X55" s="57">
        <f>Calculations!AE28</f>
        <v>2.3585626150423099E-3</v>
      </c>
      <c r="Y55" s="56">
        <f>Calculations!AF28</f>
        <v>7.3360803503572269E-2</v>
      </c>
      <c r="Z55" s="55">
        <f>Calculations!Q28</f>
        <v>0.28791105216717799</v>
      </c>
      <c r="AA55" s="56">
        <f>Calculations!V28</f>
        <v>8.9551941465688838</v>
      </c>
      <c r="AB55" s="57">
        <f>Calculations!AH28</f>
        <v>3.0175113859324898</v>
      </c>
      <c r="AC55" s="56">
        <f>Calculations!AI28</f>
        <v>93.856766168242842</v>
      </c>
      <c r="AD55" s="56" t="s">
        <v>65</v>
      </c>
      <c r="AE55" s="58" t="s">
        <v>53</v>
      </c>
      <c r="AF55" s="39" t="s">
        <v>974</v>
      </c>
      <c r="AG55" s="59" t="s">
        <v>985</v>
      </c>
      <c r="AH55" s="59" t="s">
        <v>965</v>
      </c>
      <c r="AI55" s="69" t="s">
        <v>1449</v>
      </c>
      <c r="AJ55" s="69" t="s">
        <v>1448</v>
      </c>
    </row>
    <row r="56" spans="2:36" ht="237.6" x14ac:dyDescent="0.25">
      <c r="B56" s="19" t="str">
        <f>Calculations!A29</f>
        <v>CfS:13</v>
      </c>
      <c r="C56" s="39" t="str">
        <f>Calculations!B29</f>
        <v>Land North West of Buckworth Road, Alconbury Weston</v>
      </c>
      <c r="D56" s="39" t="str">
        <f>Calculations!C29</f>
        <v>Residential</v>
      </c>
      <c r="E56" s="55">
        <f>Calculations!D29</f>
        <v>3.92844281671456</v>
      </c>
      <c r="F56" s="55">
        <f>Calculations!H29</f>
        <v>3.92844281671456</v>
      </c>
      <c r="G56" s="56">
        <f>Calculations!L29</f>
        <v>100</v>
      </c>
      <c r="H56" s="55">
        <f>Calculations!G29</f>
        <v>0</v>
      </c>
      <c r="I56" s="56">
        <f>Calculations!K29</f>
        <v>0</v>
      </c>
      <c r="J56" s="55">
        <f>Calculations!F29</f>
        <v>0</v>
      </c>
      <c r="K56" s="56">
        <f>Calculations!J29</f>
        <v>0</v>
      </c>
      <c r="L56" s="55">
        <f>Calculations!E29</f>
        <v>0</v>
      </c>
      <c r="M56" s="56">
        <f>Calculations!I29</f>
        <v>0</v>
      </c>
      <c r="N56" s="55">
        <f>Calculations!Q29</f>
        <v>0.55105976891020336</v>
      </c>
      <c r="O56" s="56">
        <f>Calculations!V29</f>
        <v>14.027435159946311</v>
      </c>
      <c r="P56" s="55">
        <f>Calculations!O29</f>
        <v>0.4516555003196257</v>
      </c>
      <c r="Q56" s="56">
        <f>Calculations!T29</f>
        <v>11.497061848474473</v>
      </c>
      <c r="R56" s="55">
        <f>Calculations!M29</f>
        <v>0.37681623122758701</v>
      </c>
      <c r="S56" s="56">
        <f>Calculations!R29</f>
        <v>9.5919999044997279</v>
      </c>
      <c r="T56" s="57">
        <f>Calculations!AA29</f>
        <v>0</v>
      </c>
      <c r="U56" s="56">
        <f>Calculations!AB29</f>
        <v>0</v>
      </c>
      <c r="V56" s="57">
        <f>Calculations!AC29</f>
        <v>0</v>
      </c>
      <c r="W56" s="56">
        <f>Calculations!AD29</f>
        <v>0</v>
      </c>
      <c r="X56" s="57">
        <f>Calculations!AE29</f>
        <v>0</v>
      </c>
      <c r="Y56" s="56">
        <f>Calculations!AF29</f>
        <v>0</v>
      </c>
      <c r="Z56" s="55">
        <f>Calculations!Q29</f>
        <v>0.55105976891020336</v>
      </c>
      <c r="AA56" s="56">
        <f>Calculations!V29</f>
        <v>14.027435159946311</v>
      </c>
      <c r="AB56" s="57">
        <f>Calculations!AH29</f>
        <v>0</v>
      </c>
      <c r="AC56" s="56">
        <f>Calculations!AI29</f>
        <v>0</v>
      </c>
      <c r="AD56" s="56" t="s">
        <v>65</v>
      </c>
      <c r="AE56" s="58" t="s">
        <v>52</v>
      </c>
      <c r="AF56" s="39" t="s">
        <v>974</v>
      </c>
      <c r="AG56" s="59" t="s">
        <v>969</v>
      </c>
      <c r="AH56" s="59" t="s">
        <v>967</v>
      </c>
      <c r="AI56" s="45" t="s">
        <v>1584</v>
      </c>
      <c r="AJ56" s="45" t="s">
        <v>1585</v>
      </c>
    </row>
    <row r="57" spans="2:36" ht="66" x14ac:dyDescent="0.25">
      <c r="B57" s="19" t="str">
        <f>Calculations!A30</f>
        <v>CfS:130</v>
      </c>
      <c r="C57" s="39" t="str">
        <f>Calculations!B30</f>
        <v>Land adjacent A1 at Norman Cross, Folksworth</v>
      </c>
      <c r="D57" s="39" t="str">
        <f>Calculations!C30</f>
        <v>Commercial</v>
      </c>
      <c r="E57" s="55">
        <f>Calculations!D30</f>
        <v>11.5256160207121</v>
      </c>
      <c r="F57" s="55">
        <f>Calculations!H30</f>
        <v>11.5256160207121</v>
      </c>
      <c r="G57" s="56">
        <f>Calculations!L30</f>
        <v>100</v>
      </c>
      <c r="H57" s="55">
        <f>Calculations!G30</f>
        <v>0</v>
      </c>
      <c r="I57" s="56">
        <f>Calculations!K30</f>
        <v>0</v>
      </c>
      <c r="J57" s="55">
        <f>Calculations!F30</f>
        <v>0</v>
      </c>
      <c r="K57" s="56">
        <f>Calculations!J30</f>
        <v>0</v>
      </c>
      <c r="L57" s="55">
        <f>Calculations!E30</f>
        <v>0</v>
      </c>
      <c r="M57" s="56">
        <f>Calculations!I30</f>
        <v>0</v>
      </c>
      <c r="N57" s="55">
        <f>Calculations!Q30</f>
        <v>3.4078975564433751</v>
      </c>
      <c r="O57" s="56">
        <f>Calculations!V30</f>
        <v>29.568029598758237</v>
      </c>
      <c r="P57" s="55">
        <f>Calculations!O30</f>
        <v>2.4621036444964481</v>
      </c>
      <c r="Q57" s="56">
        <f>Calculations!T30</f>
        <v>21.362013449623227</v>
      </c>
      <c r="R57" s="55">
        <f>Calculations!M30</f>
        <v>1.92090724118125</v>
      </c>
      <c r="S57" s="56">
        <f>Calculations!R30</f>
        <v>16.666417115833852</v>
      </c>
      <c r="T57" s="57">
        <f>Calculations!AA30</f>
        <v>0</v>
      </c>
      <c r="U57" s="56">
        <f>Calculations!AB30</f>
        <v>0</v>
      </c>
      <c r="V57" s="57">
        <f>Calculations!AC30</f>
        <v>0</v>
      </c>
      <c r="W57" s="56">
        <f>Calculations!AD30</f>
        <v>0</v>
      </c>
      <c r="X57" s="57">
        <f>Calculations!AE30</f>
        <v>0</v>
      </c>
      <c r="Y57" s="56">
        <f>Calculations!AF30</f>
        <v>0</v>
      </c>
      <c r="Z57" s="55">
        <f>Calculations!Q30</f>
        <v>3.4078975564433751</v>
      </c>
      <c r="AA57" s="56">
        <f>Calculations!V30</f>
        <v>29.568029598758237</v>
      </c>
      <c r="AB57" s="57">
        <f>Calculations!AH30</f>
        <v>0</v>
      </c>
      <c r="AC57" s="56">
        <f>Calculations!AI30</f>
        <v>0</v>
      </c>
      <c r="AD57" s="56" t="s">
        <v>64</v>
      </c>
      <c r="AE57" s="58" t="s">
        <v>52</v>
      </c>
      <c r="AF57" s="39" t="s">
        <v>974</v>
      </c>
      <c r="AG57" s="59" t="s">
        <v>966</v>
      </c>
      <c r="AH57" s="59" t="s">
        <v>967</v>
      </c>
      <c r="AI57" s="45" t="s">
        <v>1527</v>
      </c>
      <c r="AJ57" s="45" t="s">
        <v>1528</v>
      </c>
    </row>
    <row r="58" spans="2:36" ht="132" x14ac:dyDescent="0.25">
      <c r="B58" s="19" t="str">
        <f>Calculations!A31</f>
        <v>CfS:131</v>
      </c>
      <c r="C58" s="39" t="str">
        <f>Calculations!B31</f>
        <v>Land off High Street, Stilton</v>
      </c>
      <c r="D58" s="39" t="str">
        <f>Calculations!C31</f>
        <v>Residential</v>
      </c>
      <c r="E58" s="55">
        <f>Calculations!D31</f>
        <v>2.5978496994284401</v>
      </c>
      <c r="F58" s="55">
        <f>Calculations!H31</f>
        <v>2.5978496994284401</v>
      </c>
      <c r="G58" s="56">
        <f>Calculations!L31</f>
        <v>100</v>
      </c>
      <c r="H58" s="55">
        <f>Calculations!G31</f>
        <v>0</v>
      </c>
      <c r="I58" s="56">
        <f>Calculations!K31</f>
        <v>0</v>
      </c>
      <c r="J58" s="55">
        <f>Calculations!F31</f>
        <v>0</v>
      </c>
      <c r="K58" s="56">
        <f>Calculations!J31</f>
        <v>0</v>
      </c>
      <c r="L58" s="55">
        <f>Calculations!E31</f>
        <v>0</v>
      </c>
      <c r="M58" s="56">
        <f>Calculations!I31</f>
        <v>0</v>
      </c>
      <c r="N58" s="55">
        <f>Calculations!Q31</f>
        <v>8.2868782348025888E-2</v>
      </c>
      <c r="O58" s="56">
        <f>Calculations!V31</f>
        <v>3.1898990294264551</v>
      </c>
      <c r="P58" s="55">
        <f>Calculations!O31</f>
        <v>3.2707263030946898E-2</v>
      </c>
      <c r="Q58" s="56">
        <f>Calculations!T31</f>
        <v>1.2590129074111913</v>
      </c>
      <c r="R58" s="55">
        <f>Calculations!M31</f>
        <v>1.23089487896853E-2</v>
      </c>
      <c r="S58" s="56">
        <f>Calculations!R31</f>
        <v>0.47381296894864339</v>
      </c>
      <c r="T58" s="57">
        <f>Calculations!AA31</f>
        <v>0</v>
      </c>
      <c r="U58" s="56">
        <f>Calculations!AB31</f>
        <v>0</v>
      </c>
      <c r="V58" s="57">
        <f>Calculations!AC31</f>
        <v>0</v>
      </c>
      <c r="W58" s="56">
        <f>Calculations!AD31</f>
        <v>0</v>
      </c>
      <c r="X58" s="57">
        <f>Calculations!AE31</f>
        <v>0</v>
      </c>
      <c r="Y58" s="56">
        <f>Calculations!AF31</f>
        <v>0</v>
      </c>
      <c r="Z58" s="55">
        <f>Calculations!Q31</f>
        <v>8.2868782348025888E-2</v>
      </c>
      <c r="AA58" s="56">
        <f>Calculations!V31</f>
        <v>3.1898990294264551</v>
      </c>
      <c r="AB58" s="57">
        <f>Calculations!AH31</f>
        <v>0</v>
      </c>
      <c r="AC58" s="56">
        <f>Calculations!AI31</f>
        <v>0</v>
      </c>
      <c r="AD58" s="56" t="s">
        <v>64</v>
      </c>
      <c r="AE58" s="58" t="s">
        <v>53</v>
      </c>
      <c r="AF58" s="39" t="s">
        <v>974</v>
      </c>
      <c r="AG58" s="59" t="s">
        <v>966</v>
      </c>
      <c r="AH58" s="59" t="s">
        <v>967</v>
      </c>
      <c r="AI58" s="45" t="s">
        <v>1632</v>
      </c>
      <c r="AJ58" s="45" t="s">
        <v>1633</v>
      </c>
    </row>
    <row r="59" spans="2:36" ht="79.2" x14ac:dyDescent="0.25">
      <c r="B59" s="19" t="str">
        <f>Calculations!A32</f>
        <v>CfS:132</v>
      </c>
      <c r="C59" s="39" t="str">
        <f>Calculations!B32</f>
        <v>Land off Hawthorn Road, Folksworth (smaller site)</v>
      </c>
      <c r="D59" s="39" t="str">
        <f>Calculations!C32</f>
        <v>Residential</v>
      </c>
      <c r="E59" s="55">
        <f>Calculations!D32</f>
        <v>1.83793341073341</v>
      </c>
      <c r="F59" s="55">
        <f>Calculations!H32</f>
        <v>1.83793341073341</v>
      </c>
      <c r="G59" s="56">
        <f>Calculations!L32</f>
        <v>100</v>
      </c>
      <c r="H59" s="55">
        <f>Calculations!G32</f>
        <v>0</v>
      </c>
      <c r="I59" s="56">
        <f>Calculations!K32</f>
        <v>0</v>
      </c>
      <c r="J59" s="55">
        <f>Calculations!F32</f>
        <v>0</v>
      </c>
      <c r="K59" s="56">
        <f>Calculations!J32</f>
        <v>0</v>
      </c>
      <c r="L59" s="55">
        <f>Calculations!E32</f>
        <v>0</v>
      </c>
      <c r="M59" s="56">
        <f>Calculations!I32</f>
        <v>0</v>
      </c>
      <c r="N59" s="55">
        <f>Calculations!Q32</f>
        <v>0.24947409065753401</v>
      </c>
      <c r="O59" s="56">
        <f>Calculations!V32</f>
        <v>13.573619653498966</v>
      </c>
      <c r="P59" s="55">
        <f>Calculations!O32</f>
        <v>0.121878718617052</v>
      </c>
      <c r="Q59" s="56">
        <f>Calculations!T32</f>
        <v>6.6312913136726452</v>
      </c>
      <c r="R59" s="55">
        <f>Calculations!M32</f>
        <v>3.4016090396069898E-2</v>
      </c>
      <c r="S59" s="56">
        <f>Calculations!R32</f>
        <v>1.8507792609578873</v>
      </c>
      <c r="T59" s="57">
        <f>Calculations!AA32</f>
        <v>0</v>
      </c>
      <c r="U59" s="56">
        <f>Calculations!AB32</f>
        <v>0</v>
      </c>
      <c r="V59" s="57">
        <f>Calculations!AC32</f>
        <v>0</v>
      </c>
      <c r="W59" s="56">
        <f>Calculations!AD32</f>
        <v>0</v>
      </c>
      <c r="X59" s="57">
        <f>Calculations!AE32</f>
        <v>0</v>
      </c>
      <c r="Y59" s="56">
        <f>Calculations!AF32</f>
        <v>0</v>
      </c>
      <c r="Z59" s="55">
        <f>Calculations!Q32</f>
        <v>0.24947409065753401</v>
      </c>
      <c r="AA59" s="56">
        <f>Calculations!V32</f>
        <v>13.573619653498966</v>
      </c>
      <c r="AB59" s="57">
        <f>Calculations!AH32</f>
        <v>0</v>
      </c>
      <c r="AC59" s="56">
        <f>Calculations!AI32</f>
        <v>0</v>
      </c>
      <c r="AD59" s="56" t="s">
        <v>64</v>
      </c>
      <c r="AE59" s="58" t="s">
        <v>53</v>
      </c>
      <c r="AF59" s="39" t="s">
        <v>974</v>
      </c>
      <c r="AG59" s="59" t="s">
        <v>966</v>
      </c>
      <c r="AH59" s="59" t="s">
        <v>967</v>
      </c>
      <c r="AI59" s="69" t="s">
        <v>1586</v>
      </c>
      <c r="AJ59" s="71" t="s">
        <v>1534</v>
      </c>
    </row>
    <row r="60" spans="2:36" ht="79.2" x14ac:dyDescent="0.25">
      <c r="B60" s="19" t="str">
        <f>Calculations!A33</f>
        <v>CfS:133</v>
      </c>
      <c r="C60" s="39" t="str">
        <f>Calculations!B33</f>
        <v>Land rear of 51 Church Road, Warboys</v>
      </c>
      <c r="D60" s="39" t="str">
        <f>Calculations!C33</f>
        <v>Mixed Use</v>
      </c>
      <c r="E60" s="55">
        <f>Calculations!D33</f>
        <v>1.2735124362836201</v>
      </c>
      <c r="F60" s="55">
        <f>Calculations!H33</f>
        <v>1.2735124362836201</v>
      </c>
      <c r="G60" s="56">
        <f>Calculations!L33</f>
        <v>100</v>
      </c>
      <c r="H60" s="55">
        <f>Calculations!G33</f>
        <v>0</v>
      </c>
      <c r="I60" s="56">
        <f>Calculations!K33</f>
        <v>0</v>
      </c>
      <c r="J60" s="55">
        <f>Calculations!F33</f>
        <v>0</v>
      </c>
      <c r="K60" s="56">
        <f>Calculations!J33</f>
        <v>0</v>
      </c>
      <c r="L60" s="55">
        <f>Calculations!E33</f>
        <v>0</v>
      </c>
      <c r="M60" s="56">
        <f>Calculations!I33</f>
        <v>0</v>
      </c>
      <c r="N60" s="55">
        <f>Calculations!Q33</f>
        <v>0.12936454298818989</v>
      </c>
      <c r="O60" s="56">
        <f>Calculations!V33</f>
        <v>10.158090278702195</v>
      </c>
      <c r="P60" s="55">
        <f>Calculations!O33</f>
        <v>0.1126683530331139</v>
      </c>
      <c r="Q60" s="56">
        <f>Calculations!T33</f>
        <v>8.8470555781853299</v>
      </c>
      <c r="R60" s="55">
        <f>Calculations!M33</f>
        <v>8.8221847264155898E-2</v>
      </c>
      <c r="S60" s="56">
        <f>Calculations!R33</f>
        <v>6.9274429326819913</v>
      </c>
      <c r="T60" s="57">
        <f>Calculations!AA33</f>
        <v>0</v>
      </c>
      <c r="U60" s="56">
        <f>Calculations!AB33</f>
        <v>0</v>
      </c>
      <c r="V60" s="57">
        <f>Calculations!AC33</f>
        <v>0</v>
      </c>
      <c r="W60" s="56">
        <f>Calculations!AD33</f>
        <v>0</v>
      </c>
      <c r="X60" s="57">
        <f>Calculations!AE33</f>
        <v>0</v>
      </c>
      <c r="Y60" s="56">
        <f>Calculations!AF33</f>
        <v>0</v>
      </c>
      <c r="Z60" s="55">
        <f>Calculations!Q33</f>
        <v>0.12936454298818989</v>
      </c>
      <c r="AA60" s="56">
        <f>Calculations!V33</f>
        <v>10.158090278702195</v>
      </c>
      <c r="AB60" s="57">
        <f>Calculations!AH33</f>
        <v>0</v>
      </c>
      <c r="AC60" s="56">
        <f>Calculations!AI33</f>
        <v>0</v>
      </c>
      <c r="AD60" s="56" t="s">
        <v>64</v>
      </c>
      <c r="AE60" s="58" t="s">
        <v>53</v>
      </c>
      <c r="AF60" s="39" t="s">
        <v>974</v>
      </c>
      <c r="AG60" s="59" t="s">
        <v>966</v>
      </c>
      <c r="AH60" s="59" t="s">
        <v>967</v>
      </c>
      <c r="AI60" s="69" t="s">
        <v>1220</v>
      </c>
      <c r="AJ60" s="70" t="s">
        <v>1221</v>
      </c>
    </row>
    <row r="61" spans="2:36" ht="66" x14ac:dyDescent="0.25">
      <c r="B61" s="19" t="str">
        <f>Calculations!A34</f>
        <v>CfS:134</v>
      </c>
      <c r="C61" s="39" t="str">
        <f>Calculations!B34</f>
        <v>Land West of 41 Vinegar Hill, Alconbury Weston</v>
      </c>
      <c r="D61" s="39" t="str">
        <f>Calculations!C34</f>
        <v>Residential</v>
      </c>
      <c r="E61" s="55">
        <f>Calculations!D34</f>
        <v>1.0960694981083901</v>
      </c>
      <c r="F61" s="55">
        <f>Calculations!H34</f>
        <v>1.0960694981083901</v>
      </c>
      <c r="G61" s="56">
        <f>Calculations!L34</f>
        <v>100</v>
      </c>
      <c r="H61" s="55">
        <f>Calculations!G34</f>
        <v>0</v>
      </c>
      <c r="I61" s="56">
        <f>Calculations!K34</f>
        <v>0</v>
      </c>
      <c r="J61" s="55">
        <f>Calculations!F34</f>
        <v>0</v>
      </c>
      <c r="K61" s="56">
        <f>Calculations!J34</f>
        <v>0</v>
      </c>
      <c r="L61" s="55">
        <f>Calculations!E34</f>
        <v>0</v>
      </c>
      <c r="M61" s="56">
        <f>Calculations!I34</f>
        <v>0</v>
      </c>
      <c r="N61" s="55">
        <f>Calculations!Q34</f>
        <v>4.44127548823598E-4</v>
      </c>
      <c r="O61" s="82">
        <f>Calculations!V34</f>
        <v>4.0520017169538861E-2</v>
      </c>
      <c r="P61" s="55">
        <f>Calculations!O34</f>
        <v>0</v>
      </c>
      <c r="Q61" s="56">
        <f>Calculations!T34</f>
        <v>0</v>
      </c>
      <c r="R61" s="55">
        <f>Calculations!M34</f>
        <v>0</v>
      </c>
      <c r="S61" s="56">
        <f>Calculations!R34</f>
        <v>0</v>
      </c>
      <c r="T61" s="57">
        <f>Calculations!AA34</f>
        <v>0</v>
      </c>
      <c r="U61" s="56">
        <f>Calculations!AB34</f>
        <v>0</v>
      </c>
      <c r="V61" s="57">
        <f>Calculations!AC34</f>
        <v>0</v>
      </c>
      <c r="W61" s="56">
        <f>Calculations!AD34</f>
        <v>0</v>
      </c>
      <c r="X61" s="57">
        <f>Calculations!AE34</f>
        <v>0</v>
      </c>
      <c r="Y61" s="56">
        <f>Calculations!AF34</f>
        <v>0</v>
      </c>
      <c r="Z61" s="55">
        <f>Calculations!Q34</f>
        <v>4.44127548823598E-4</v>
      </c>
      <c r="AA61" s="82">
        <f>Calculations!V34</f>
        <v>4.0520017169538861E-2</v>
      </c>
      <c r="AB61" s="57">
        <f>Calculations!AH34</f>
        <v>0</v>
      </c>
      <c r="AC61" s="56">
        <f>Calculations!AI34</f>
        <v>0</v>
      </c>
      <c r="AD61" s="56" t="s">
        <v>64</v>
      </c>
      <c r="AE61" s="58" t="s">
        <v>53</v>
      </c>
      <c r="AF61" s="39" t="s">
        <v>974</v>
      </c>
      <c r="AG61" s="59" t="s">
        <v>971</v>
      </c>
      <c r="AH61" s="59" t="s">
        <v>967</v>
      </c>
      <c r="AI61" s="45" t="s">
        <v>1222</v>
      </c>
      <c r="AJ61" s="69" t="s">
        <v>1223</v>
      </c>
    </row>
    <row r="62" spans="2:36" ht="79.2" x14ac:dyDescent="0.25">
      <c r="B62" s="19" t="str">
        <f>Calculations!A35</f>
        <v>CfS:135</v>
      </c>
      <c r="C62" s="39" t="str">
        <f>Calculations!B35</f>
        <v>Field opposite The Glebe, New Road, Offord Cluny</v>
      </c>
      <c r="D62" s="39" t="str">
        <f>Calculations!C35</f>
        <v>Residential</v>
      </c>
      <c r="E62" s="55">
        <f>Calculations!D35</f>
        <v>3.8467923597386098</v>
      </c>
      <c r="F62" s="55">
        <f>Calculations!H35</f>
        <v>3.8467923597386098</v>
      </c>
      <c r="G62" s="56">
        <f>Calculations!L35</f>
        <v>100</v>
      </c>
      <c r="H62" s="55">
        <f>Calculations!G35</f>
        <v>0</v>
      </c>
      <c r="I62" s="56">
        <f>Calculations!K35</f>
        <v>0</v>
      </c>
      <c r="J62" s="55">
        <f>Calculations!F35</f>
        <v>0</v>
      </c>
      <c r="K62" s="56">
        <f>Calculations!J35</f>
        <v>0</v>
      </c>
      <c r="L62" s="55">
        <f>Calculations!E35</f>
        <v>0</v>
      </c>
      <c r="M62" s="56">
        <f>Calculations!I35</f>
        <v>0</v>
      </c>
      <c r="N62" s="55">
        <f>Calculations!Q35</f>
        <v>2.3598787917194382</v>
      </c>
      <c r="O62" s="56">
        <f>Calculations!V35</f>
        <v>61.346664208301391</v>
      </c>
      <c r="P62" s="55">
        <f>Calculations!O35</f>
        <v>2.0381817706030221</v>
      </c>
      <c r="Q62" s="56">
        <f>Calculations!T35</f>
        <v>52.983929986320263</v>
      </c>
      <c r="R62" s="55">
        <f>Calculations!M35</f>
        <v>1.8225939541699001</v>
      </c>
      <c r="S62" s="56">
        <f>Calculations!R35</f>
        <v>47.379577157467004</v>
      </c>
      <c r="T62" s="57">
        <f>Calculations!AA35</f>
        <v>0</v>
      </c>
      <c r="U62" s="56">
        <f>Calculations!AB35</f>
        <v>0</v>
      </c>
      <c r="V62" s="57">
        <f>Calculations!AC35</f>
        <v>0</v>
      </c>
      <c r="W62" s="56">
        <f>Calculations!AD35</f>
        <v>0</v>
      </c>
      <c r="X62" s="57">
        <f>Calculations!AE35</f>
        <v>0</v>
      </c>
      <c r="Y62" s="56">
        <f>Calculations!AF35</f>
        <v>0</v>
      </c>
      <c r="Z62" s="55">
        <f>Calculations!Q35</f>
        <v>2.3598787917194382</v>
      </c>
      <c r="AA62" s="56">
        <f>Calculations!V35</f>
        <v>61.346664208301391</v>
      </c>
      <c r="AB62" s="57">
        <f>Calculations!AH35</f>
        <v>3.1327729706907301</v>
      </c>
      <c r="AC62" s="56">
        <f>Calculations!AI35</f>
        <v>81.438577332091882</v>
      </c>
      <c r="AD62" s="56" t="s">
        <v>64</v>
      </c>
      <c r="AE62" s="58" t="s">
        <v>53</v>
      </c>
      <c r="AF62" s="39" t="s">
        <v>974</v>
      </c>
      <c r="AG62" s="59" t="s">
        <v>970</v>
      </c>
      <c r="AH62" s="59" t="s">
        <v>967</v>
      </c>
      <c r="AI62" s="69" t="s">
        <v>1224</v>
      </c>
      <c r="AJ62" s="69" t="s">
        <v>1225</v>
      </c>
    </row>
    <row r="63" spans="2:36" ht="52.8" x14ac:dyDescent="0.25">
      <c r="B63" s="19" t="str">
        <f>Calculations!A36</f>
        <v>CfS:136</v>
      </c>
      <c r="C63" s="39" t="str">
        <f>Calculations!B36</f>
        <v>Land South of Warboys Sports Field, Warboys</v>
      </c>
      <c r="D63" s="39" t="str">
        <f>Calculations!C36</f>
        <v>Natural/Open Space</v>
      </c>
      <c r="E63" s="55">
        <f>Calculations!D36</f>
        <v>2.2971885141249699</v>
      </c>
      <c r="F63" s="55">
        <f>Calculations!H36</f>
        <v>2.2971885141249699</v>
      </c>
      <c r="G63" s="56">
        <f>Calculations!L36</f>
        <v>100</v>
      </c>
      <c r="H63" s="55">
        <f>Calculations!G36</f>
        <v>0</v>
      </c>
      <c r="I63" s="56">
        <f>Calculations!K36</f>
        <v>0</v>
      </c>
      <c r="J63" s="55">
        <f>Calculations!F36</f>
        <v>0</v>
      </c>
      <c r="K63" s="56">
        <f>Calculations!J36</f>
        <v>0</v>
      </c>
      <c r="L63" s="55">
        <f>Calculations!E36</f>
        <v>0</v>
      </c>
      <c r="M63" s="56">
        <f>Calculations!I36</f>
        <v>0</v>
      </c>
      <c r="N63" s="55">
        <f>Calculations!Q36</f>
        <v>0.50017853756002029</v>
      </c>
      <c r="O63" s="56">
        <f>Calculations!V36</f>
        <v>21.773508551192851</v>
      </c>
      <c r="P63" s="55">
        <f>Calculations!O36</f>
        <v>0.13049219379179322</v>
      </c>
      <c r="Q63" s="56">
        <f>Calculations!T36</f>
        <v>5.6805174233382179</v>
      </c>
      <c r="R63" s="55">
        <f>Calculations!M36</f>
        <v>4.5589937589422301E-3</v>
      </c>
      <c r="S63" s="56">
        <f>Calculations!R36</f>
        <v>0.1984597141640686</v>
      </c>
      <c r="T63" s="57">
        <f>Calculations!AA36</f>
        <v>0</v>
      </c>
      <c r="U63" s="56">
        <f>Calculations!AB36</f>
        <v>0</v>
      </c>
      <c r="V63" s="57">
        <f>Calculations!AC36</f>
        <v>0</v>
      </c>
      <c r="W63" s="56">
        <f>Calculations!AD36</f>
        <v>0</v>
      </c>
      <c r="X63" s="57">
        <f>Calculations!AE36</f>
        <v>0</v>
      </c>
      <c r="Y63" s="56">
        <f>Calculations!AF36</f>
        <v>0</v>
      </c>
      <c r="Z63" s="55">
        <f>Calculations!Q36</f>
        <v>0.50017853756002029</v>
      </c>
      <c r="AA63" s="56">
        <f>Calculations!V36</f>
        <v>21.773508551192851</v>
      </c>
      <c r="AB63" s="57">
        <f>Calculations!AH36</f>
        <v>0</v>
      </c>
      <c r="AC63" s="56">
        <f>Calculations!AI36</f>
        <v>0</v>
      </c>
      <c r="AD63" s="56" t="s">
        <v>64</v>
      </c>
      <c r="AE63" s="58" t="s">
        <v>950</v>
      </c>
      <c r="AF63" s="39" t="s">
        <v>960</v>
      </c>
      <c r="AG63" s="59" t="s">
        <v>977</v>
      </c>
      <c r="AH63" s="59" t="s">
        <v>976</v>
      </c>
      <c r="AI63" s="69" t="s">
        <v>1045</v>
      </c>
      <c r="AJ63" s="69" t="s">
        <v>1021</v>
      </c>
    </row>
    <row r="64" spans="2:36" ht="237.6" x14ac:dyDescent="0.25">
      <c r="B64" s="19" t="str">
        <f>Calculations!A37</f>
        <v>CfS:137</v>
      </c>
      <c r="C64" s="39" t="str">
        <f>Calculations!B37</f>
        <v>48 Old Great North Road, Alconbury Weston</v>
      </c>
      <c r="D64" s="39" t="str">
        <f>Calculations!C37</f>
        <v>Residential</v>
      </c>
      <c r="E64" s="55">
        <f>Calculations!D37</f>
        <v>1.06238214269969</v>
      </c>
      <c r="F64" s="55">
        <f>Calculations!H37</f>
        <v>1.06238214269969</v>
      </c>
      <c r="G64" s="56">
        <f>Calculations!L37</f>
        <v>100</v>
      </c>
      <c r="H64" s="55">
        <f>Calculations!G37</f>
        <v>0</v>
      </c>
      <c r="I64" s="56">
        <f>Calculations!K37</f>
        <v>0</v>
      </c>
      <c r="J64" s="55">
        <f>Calculations!F37</f>
        <v>0</v>
      </c>
      <c r="K64" s="56">
        <f>Calculations!J37</f>
        <v>0</v>
      </c>
      <c r="L64" s="55">
        <f>Calculations!E37</f>
        <v>0</v>
      </c>
      <c r="M64" s="56">
        <f>Calculations!I37</f>
        <v>0</v>
      </c>
      <c r="N64" s="55">
        <f>Calculations!Q37</f>
        <v>0.48416748001155496</v>
      </c>
      <c r="O64" s="56">
        <f>Calculations!V37</f>
        <v>45.573759248362812</v>
      </c>
      <c r="P64" s="55">
        <f>Calculations!O37</f>
        <v>0.29324617331977298</v>
      </c>
      <c r="Q64" s="56">
        <f>Calculations!T37</f>
        <v>27.602701658236235</v>
      </c>
      <c r="R64" s="55">
        <f>Calculations!M37</f>
        <v>0.16700626695701701</v>
      </c>
      <c r="S64" s="56">
        <f>Calculations!R37</f>
        <v>15.71998062134462</v>
      </c>
      <c r="T64" s="57">
        <f>Calculations!AA37</f>
        <v>0</v>
      </c>
      <c r="U64" s="56">
        <f>Calculations!AB37</f>
        <v>0</v>
      </c>
      <c r="V64" s="57">
        <f>Calculations!AC37</f>
        <v>0</v>
      </c>
      <c r="W64" s="56">
        <f>Calculations!AD37</f>
        <v>0</v>
      </c>
      <c r="X64" s="57">
        <f>Calculations!AE37</f>
        <v>0</v>
      </c>
      <c r="Y64" s="56">
        <f>Calculations!AF37</f>
        <v>0</v>
      </c>
      <c r="Z64" s="55">
        <f>Calculations!Q37</f>
        <v>0.48416748001155496</v>
      </c>
      <c r="AA64" s="56">
        <f>Calculations!V37</f>
        <v>45.573759248362812</v>
      </c>
      <c r="AB64" s="57">
        <f>Calculations!AH37</f>
        <v>0</v>
      </c>
      <c r="AC64" s="56">
        <f>Calculations!AI37</f>
        <v>0</v>
      </c>
      <c r="AD64" s="56" t="s">
        <v>65</v>
      </c>
      <c r="AE64" s="58" t="s">
        <v>53</v>
      </c>
      <c r="AF64" s="39" t="s">
        <v>974</v>
      </c>
      <c r="AG64" s="59" t="s">
        <v>969</v>
      </c>
      <c r="AH64" s="59" t="s">
        <v>967</v>
      </c>
      <c r="AI64" s="45" t="s">
        <v>1587</v>
      </c>
      <c r="AJ64" s="45" t="s">
        <v>1588</v>
      </c>
    </row>
    <row r="65" spans="2:36" ht="52.8" x14ac:dyDescent="0.25">
      <c r="B65" s="19" t="str">
        <f>Calculations!A38</f>
        <v>CfS:138</v>
      </c>
      <c r="C65" s="39" t="str">
        <f>Calculations!B38</f>
        <v>Land to the North of Thrapston road Brampton and West of Poplars Farm 38, Brampton</v>
      </c>
      <c r="D65" s="39" t="str">
        <f>Calculations!C38</f>
        <v>Residential</v>
      </c>
      <c r="E65" s="55">
        <f>Calculations!D38</f>
        <v>2.4214213029615501</v>
      </c>
      <c r="F65" s="55">
        <f>Calculations!H38</f>
        <v>2.3620664881917803</v>
      </c>
      <c r="G65" s="56">
        <f>Calculations!L38</f>
        <v>97.548761353624201</v>
      </c>
      <c r="H65" s="55">
        <f>Calculations!G38</f>
        <v>5.9354814769769997E-2</v>
      </c>
      <c r="I65" s="56">
        <f>Calculations!K38</f>
        <v>2.4512386463758014</v>
      </c>
      <c r="J65" s="55">
        <f>Calculations!F38</f>
        <v>0</v>
      </c>
      <c r="K65" s="56">
        <f>Calculations!J38</f>
        <v>0</v>
      </c>
      <c r="L65" s="55">
        <f>Calculations!E38</f>
        <v>0</v>
      </c>
      <c r="M65" s="56">
        <f>Calculations!I38</f>
        <v>0</v>
      </c>
      <c r="N65" s="55">
        <f>Calculations!Q38</f>
        <v>0.61304096566691502</v>
      </c>
      <c r="O65" s="56">
        <f>Calculations!V38</f>
        <v>25.317402011666761</v>
      </c>
      <c r="P65" s="55">
        <f>Calculations!O38</f>
        <v>0.411688729921109</v>
      </c>
      <c r="Q65" s="56">
        <f>Calculations!T38</f>
        <v>17.001945486214556</v>
      </c>
      <c r="R65" s="55">
        <f>Calculations!M38</f>
        <v>0.284161864222642</v>
      </c>
      <c r="S65" s="56">
        <f>Calculations!R38</f>
        <v>11.735333453748598</v>
      </c>
      <c r="T65" s="57">
        <f>Calculations!AA38</f>
        <v>0</v>
      </c>
      <c r="U65" s="56">
        <f>Calculations!AB38</f>
        <v>0</v>
      </c>
      <c r="V65" s="57">
        <f>Calculations!AC38</f>
        <v>0</v>
      </c>
      <c r="W65" s="56">
        <f>Calculations!AD38</f>
        <v>0</v>
      </c>
      <c r="X65" s="57">
        <f>Calculations!AE38</f>
        <v>0.74228333743838804</v>
      </c>
      <c r="Y65" s="56">
        <f>Calculations!AF38</f>
        <v>30.654861115268499</v>
      </c>
      <c r="Z65" s="55">
        <f>Calculations!Q38</f>
        <v>0.61304096566691502</v>
      </c>
      <c r="AA65" s="56">
        <f>Calculations!V38</f>
        <v>25.317402011666761</v>
      </c>
      <c r="AB65" s="57">
        <f>Calculations!AH38</f>
        <v>2.4214213029615501</v>
      </c>
      <c r="AC65" s="56">
        <f>Calculations!AI38</f>
        <v>100</v>
      </c>
      <c r="AD65" s="56" t="s">
        <v>65</v>
      </c>
      <c r="AE65" s="58" t="s">
        <v>53</v>
      </c>
      <c r="AF65" s="39" t="s">
        <v>974</v>
      </c>
      <c r="AG65" s="59" t="s">
        <v>988</v>
      </c>
      <c r="AH65" s="59" t="s">
        <v>1004</v>
      </c>
      <c r="AI65" s="69" t="s">
        <v>1226</v>
      </c>
      <c r="AJ65" s="70" t="s">
        <v>1227</v>
      </c>
    </row>
    <row r="66" spans="2:36" ht="330" x14ac:dyDescent="0.25">
      <c r="B66" s="41" t="str">
        <f>Calculations!A39</f>
        <v>CfS:139</v>
      </c>
      <c r="C66" s="49" t="str">
        <f>Calculations!B39</f>
        <v>Land West of London Road and South of Stokes Drive, Godmanchester</v>
      </c>
      <c r="D66" s="49" t="str">
        <f>Calculations!C39</f>
        <v>Mixed Use</v>
      </c>
      <c r="E66" s="50">
        <f>Calculations!D39</f>
        <v>12.3300833344335</v>
      </c>
      <c r="F66" s="50">
        <f>Calculations!H39</f>
        <v>12.325506603811032</v>
      </c>
      <c r="G66" s="51">
        <f>Calculations!L39</f>
        <v>99.962881592132575</v>
      </c>
      <c r="H66" s="50">
        <f>Calculations!G39</f>
        <v>1.8956303212959401E-3</v>
      </c>
      <c r="I66" s="51">
        <f>Calculations!K39</f>
        <v>1.5374026840533385E-2</v>
      </c>
      <c r="J66" s="50">
        <f>Calculations!F39</f>
        <v>1.6798696262412699E-5</v>
      </c>
      <c r="K66" s="51">
        <f>Calculations!J39</f>
        <v>1.3624154684745696E-4</v>
      </c>
      <c r="L66" s="50">
        <f>Calculations!E39</f>
        <v>2.6643016049085399E-3</v>
      </c>
      <c r="M66" s="51">
        <f>Calculations!I39</f>
        <v>2.1608139480031745E-2</v>
      </c>
      <c r="N66" s="50">
        <f>Calculations!Q39</f>
        <v>2.7210231734430019</v>
      </c>
      <c r="O66" s="51">
        <f>Calculations!V39</f>
        <v>22.068165312753081</v>
      </c>
      <c r="P66" s="50">
        <f>Calculations!O39</f>
        <v>1.8122432640187189</v>
      </c>
      <c r="Q66" s="51">
        <f>Calculations!T39</f>
        <v>14.69773735395424</v>
      </c>
      <c r="R66" s="50">
        <f>Calculations!M39</f>
        <v>1.2246187599639</v>
      </c>
      <c r="S66" s="51">
        <f>Calculations!R39</f>
        <v>9.9319585013994107</v>
      </c>
      <c r="T66" s="52">
        <f>Calculations!AA39</f>
        <v>0</v>
      </c>
      <c r="U66" s="51">
        <f>Calculations!AB39</f>
        <v>0</v>
      </c>
      <c r="V66" s="52">
        <f>Calculations!AC39</f>
        <v>1.48358164484893E-3</v>
      </c>
      <c r="W66" s="51">
        <f>Calculations!AD39</f>
        <v>1.2032211012765977E-2</v>
      </c>
      <c r="X66" s="52">
        <f>Calculations!AE39</f>
        <v>0</v>
      </c>
      <c r="Y66" s="51">
        <f>Calculations!AF39</f>
        <v>0</v>
      </c>
      <c r="Z66" s="50">
        <f>Calculations!Q39</f>
        <v>2.7210231734430019</v>
      </c>
      <c r="AA66" s="51">
        <f>Calculations!V39</f>
        <v>22.068165312753081</v>
      </c>
      <c r="AB66" s="52">
        <f>Calculations!AH39</f>
        <v>0</v>
      </c>
      <c r="AC66" s="51">
        <f>Calculations!AI39</f>
        <v>0</v>
      </c>
      <c r="AD66" s="51" t="s">
        <v>64</v>
      </c>
      <c r="AE66" s="53" t="s">
        <v>53</v>
      </c>
      <c r="AF66" s="49" t="s">
        <v>978</v>
      </c>
      <c r="AG66" s="54" t="s">
        <v>955</v>
      </c>
      <c r="AH66" s="54" t="s">
        <v>996</v>
      </c>
      <c r="AI66" s="69" t="s">
        <v>1764</v>
      </c>
      <c r="AJ66" s="95" t="s">
        <v>1772</v>
      </c>
    </row>
    <row r="67" spans="2:36" ht="198" x14ac:dyDescent="0.25">
      <c r="B67" s="41" t="str">
        <f>Calculations!A40</f>
        <v>CfS:14</v>
      </c>
      <c r="C67" s="49" t="str">
        <f>Calculations!B40</f>
        <v>West of High Street, Great Paxton</v>
      </c>
      <c r="D67" s="49" t="str">
        <f>Calculations!C40</f>
        <v>Residential</v>
      </c>
      <c r="E67" s="50">
        <f>Calculations!D40</f>
        <v>0.55330082920337997</v>
      </c>
      <c r="F67" s="50">
        <f>Calculations!H40</f>
        <v>0.55330082920337997</v>
      </c>
      <c r="G67" s="51">
        <f>Calculations!L40</f>
        <v>100</v>
      </c>
      <c r="H67" s="50">
        <f>Calculations!G40</f>
        <v>0</v>
      </c>
      <c r="I67" s="51">
        <f>Calculations!K40</f>
        <v>0</v>
      </c>
      <c r="J67" s="50">
        <f>Calculations!F40</f>
        <v>0</v>
      </c>
      <c r="K67" s="51">
        <f>Calculations!J40</f>
        <v>0</v>
      </c>
      <c r="L67" s="50">
        <f>Calculations!E40</f>
        <v>0</v>
      </c>
      <c r="M67" s="51">
        <f>Calculations!I40</f>
        <v>0</v>
      </c>
      <c r="N67" s="50">
        <f>Calculations!Q40</f>
        <v>0</v>
      </c>
      <c r="O67" s="51">
        <f>Calculations!V40</f>
        <v>0</v>
      </c>
      <c r="P67" s="50">
        <f>Calculations!O40</f>
        <v>0</v>
      </c>
      <c r="Q67" s="51">
        <f>Calculations!T40</f>
        <v>0</v>
      </c>
      <c r="R67" s="50">
        <f>Calculations!M40</f>
        <v>0</v>
      </c>
      <c r="S67" s="51">
        <f>Calculations!R40</f>
        <v>0</v>
      </c>
      <c r="T67" s="52">
        <f>Calculations!AA40</f>
        <v>0</v>
      </c>
      <c r="U67" s="51">
        <f>Calculations!AB40</f>
        <v>0</v>
      </c>
      <c r="V67" s="52">
        <f>Calculations!AC40</f>
        <v>0</v>
      </c>
      <c r="W67" s="51">
        <f>Calculations!AD40</f>
        <v>0</v>
      </c>
      <c r="X67" s="52">
        <f>Calculations!AE40</f>
        <v>0</v>
      </c>
      <c r="Y67" s="51">
        <f>Calculations!AF40</f>
        <v>0</v>
      </c>
      <c r="Z67" s="50">
        <f>Calculations!Q40</f>
        <v>0</v>
      </c>
      <c r="AA67" s="51">
        <f>Calculations!V40</f>
        <v>0</v>
      </c>
      <c r="AB67" s="52">
        <f>Calculations!AH40</f>
        <v>0</v>
      </c>
      <c r="AC67" s="51">
        <f>Calculations!AI40</f>
        <v>0</v>
      </c>
      <c r="AD67" s="51" t="s">
        <v>64</v>
      </c>
      <c r="AE67" s="53" t="s">
        <v>53</v>
      </c>
      <c r="AF67" s="49" t="s">
        <v>954</v>
      </c>
      <c r="AG67" s="54" t="s">
        <v>1056</v>
      </c>
      <c r="AH67" s="54" t="s">
        <v>979</v>
      </c>
      <c r="AI67" s="94" t="s">
        <v>1647</v>
      </c>
      <c r="AJ67" s="95" t="s">
        <v>1644</v>
      </c>
    </row>
    <row r="68" spans="2:36" ht="184.8" x14ac:dyDescent="0.25">
      <c r="B68" s="19" t="str">
        <f>Calculations!A41</f>
        <v>CfS:140</v>
      </c>
      <c r="C68" s="39" t="str">
        <f>Calculations!B41</f>
        <v>Land at Low Harthay and Woodhatch Farms (smaller site), Brampton</v>
      </c>
      <c r="D68" s="39" t="str">
        <f>Calculations!C41</f>
        <v>Commercial</v>
      </c>
      <c r="E68" s="55">
        <f>Calculations!D41</f>
        <v>71.041498484540597</v>
      </c>
      <c r="F68" s="55">
        <f>Calculations!H41</f>
        <v>71.041498484540597</v>
      </c>
      <c r="G68" s="56">
        <f>Calculations!L41</f>
        <v>100</v>
      </c>
      <c r="H68" s="55">
        <f>Calculations!G41</f>
        <v>0</v>
      </c>
      <c r="I68" s="56">
        <f>Calculations!K41</f>
        <v>0</v>
      </c>
      <c r="J68" s="55">
        <f>Calculations!F41</f>
        <v>0</v>
      </c>
      <c r="K68" s="56">
        <f>Calculations!J41</f>
        <v>0</v>
      </c>
      <c r="L68" s="55">
        <f>Calculations!E41</f>
        <v>0</v>
      </c>
      <c r="M68" s="56">
        <f>Calculations!I41</f>
        <v>0</v>
      </c>
      <c r="N68" s="55">
        <f>Calculations!Q41</f>
        <v>13.268479802782069</v>
      </c>
      <c r="O68" s="56">
        <f>Calculations!V41</f>
        <v>18.677083234202101</v>
      </c>
      <c r="P68" s="55">
        <f>Calculations!O41</f>
        <v>10.459194288008829</v>
      </c>
      <c r="Q68" s="56">
        <f>Calculations!T41</f>
        <v>14.722654379657918</v>
      </c>
      <c r="R68" s="55">
        <f>Calculations!M41</f>
        <v>9.2175726694344799</v>
      </c>
      <c r="S68" s="56">
        <f>Calculations!R41</f>
        <v>12.974913066396429</v>
      </c>
      <c r="T68" s="57">
        <f>Calculations!AA41</f>
        <v>0</v>
      </c>
      <c r="U68" s="56">
        <f>Calculations!AB41</f>
        <v>0</v>
      </c>
      <c r="V68" s="57">
        <f>Calculations!AC41</f>
        <v>0</v>
      </c>
      <c r="W68" s="56">
        <f>Calculations!AD41</f>
        <v>0</v>
      </c>
      <c r="X68" s="57">
        <f>Calculations!AE41</f>
        <v>4.2456814868171901E-3</v>
      </c>
      <c r="Y68" s="56">
        <f>Calculations!AF41</f>
        <v>5.9763399947723459E-3</v>
      </c>
      <c r="Z68" s="55">
        <f>Calculations!Q41</f>
        <v>13.268479802782069</v>
      </c>
      <c r="AA68" s="56">
        <f>Calculations!V41</f>
        <v>18.677083234202101</v>
      </c>
      <c r="AB68" s="57">
        <f>Calculations!AH41</f>
        <v>0</v>
      </c>
      <c r="AC68" s="56">
        <f>Calculations!AI41</f>
        <v>0</v>
      </c>
      <c r="AD68" s="56" t="s">
        <v>64</v>
      </c>
      <c r="AE68" s="58" t="s">
        <v>52</v>
      </c>
      <c r="AF68" s="39" t="s">
        <v>974</v>
      </c>
      <c r="AG68" s="59" t="s">
        <v>989</v>
      </c>
      <c r="AH68" s="59" t="s">
        <v>1005</v>
      </c>
      <c r="AI68" s="69" t="s">
        <v>1707</v>
      </c>
      <c r="AJ68" s="70" t="s">
        <v>1132</v>
      </c>
    </row>
    <row r="69" spans="2:36" ht="118.8" x14ac:dyDescent="0.25">
      <c r="B69" s="41" t="str">
        <f>Calculations!A42</f>
        <v>CfS:141</v>
      </c>
      <c r="C69" s="49" t="str">
        <f>Calculations!B42</f>
        <v>Bury Industrial Estate, Old Station Road, Bury</v>
      </c>
      <c r="D69" s="49" t="str">
        <f>Calculations!C42</f>
        <v>Residential</v>
      </c>
      <c r="E69" s="50">
        <f>Calculations!D42</f>
        <v>0.95866279232794605</v>
      </c>
      <c r="F69" s="50">
        <f>Calculations!H42</f>
        <v>0.95866279232794605</v>
      </c>
      <c r="G69" s="51">
        <f>Calculations!L42</f>
        <v>100</v>
      </c>
      <c r="H69" s="50">
        <f>Calculations!G42</f>
        <v>0</v>
      </c>
      <c r="I69" s="51">
        <f>Calculations!K42</f>
        <v>0</v>
      </c>
      <c r="J69" s="50">
        <f>Calculations!F42</f>
        <v>0</v>
      </c>
      <c r="K69" s="51">
        <f>Calculations!J42</f>
        <v>0</v>
      </c>
      <c r="L69" s="50">
        <f>Calculations!E42</f>
        <v>0</v>
      </c>
      <c r="M69" s="51">
        <f>Calculations!I42</f>
        <v>0</v>
      </c>
      <c r="N69" s="50">
        <f>Calculations!Q42</f>
        <v>0.1399048033935413</v>
      </c>
      <c r="O69" s="51">
        <f>Calculations!V42</f>
        <v>14.593745007439665</v>
      </c>
      <c r="P69" s="50">
        <f>Calculations!O42</f>
        <v>7.9151857610937307E-2</v>
      </c>
      <c r="Q69" s="51">
        <f>Calculations!T42</f>
        <v>8.2564858305109325</v>
      </c>
      <c r="R69" s="50">
        <f>Calculations!M42</f>
        <v>4.8018798099359203E-2</v>
      </c>
      <c r="S69" s="51">
        <f>Calculations!R42</f>
        <v>5.0089352047088314</v>
      </c>
      <c r="T69" s="52">
        <f>Calculations!AA42</f>
        <v>0</v>
      </c>
      <c r="U69" s="51">
        <f>Calculations!AB42</f>
        <v>0</v>
      </c>
      <c r="V69" s="52">
        <f>Calculations!AC42</f>
        <v>0</v>
      </c>
      <c r="W69" s="51">
        <f>Calculations!AD42</f>
        <v>0</v>
      </c>
      <c r="X69" s="52">
        <f>Calculations!AE42</f>
        <v>9.0210827895184004E-2</v>
      </c>
      <c r="Y69" s="51">
        <f>Calculations!AF42</f>
        <v>9.4100687558888847</v>
      </c>
      <c r="Z69" s="50">
        <f>Calculations!Q42</f>
        <v>0.1399048033935413</v>
      </c>
      <c r="AA69" s="51">
        <f>Calculations!V42</f>
        <v>14.593745007439665</v>
      </c>
      <c r="AB69" s="52">
        <f>Calculations!AH42</f>
        <v>0</v>
      </c>
      <c r="AC69" s="51">
        <f>Calculations!AI42</f>
        <v>0</v>
      </c>
      <c r="AD69" s="51" t="s">
        <v>64</v>
      </c>
      <c r="AE69" s="53" t="s">
        <v>53</v>
      </c>
      <c r="AF69" s="49" t="s">
        <v>974</v>
      </c>
      <c r="AG69" s="54" t="s">
        <v>989</v>
      </c>
      <c r="AH69" s="54" t="s">
        <v>1005</v>
      </c>
      <c r="AI69" s="69" t="s">
        <v>1801</v>
      </c>
      <c r="AJ69" s="95" t="s">
        <v>1802</v>
      </c>
    </row>
    <row r="70" spans="2:36" ht="105.6" x14ac:dyDescent="0.25">
      <c r="B70" s="19" t="str">
        <f>Calculations!A43</f>
        <v>CfS:142</v>
      </c>
      <c r="C70" s="39" t="str">
        <f>Calculations!B43</f>
        <v>Land off Caldecote Road, Stilton</v>
      </c>
      <c r="D70" s="39" t="str">
        <f>Calculations!C43</f>
        <v>Residential</v>
      </c>
      <c r="E70" s="55">
        <f>Calculations!D43</f>
        <v>7.8585067464794598</v>
      </c>
      <c r="F70" s="55">
        <f>Calculations!H43</f>
        <v>7.8585067464794598</v>
      </c>
      <c r="G70" s="56">
        <f>Calculations!L43</f>
        <v>100</v>
      </c>
      <c r="H70" s="55">
        <f>Calculations!G43</f>
        <v>0</v>
      </c>
      <c r="I70" s="56">
        <f>Calculations!K43</f>
        <v>0</v>
      </c>
      <c r="J70" s="55">
        <f>Calculations!F43</f>
        <v>0</v>
      </c>
      <c r="K70" s="56">
        <f>Calculations!J43</f>
        <v>0</v>
      </c>
      <c r="L70" s="55">
        <f>Calculations!E43</f>
        <v>0</v>
      </c>
      <c r="M70" s="56">
        <f>Calculations!I43</f>
        <v>0</v>
      </c>
      <c r="N70" s="55">
        <f>Calculations!Q43</f>
        <v>0.74394847951946796</v>
      </c>
      <c r="O70" s="56">
        <f>Calculations!V43</f>
        <v>9.4667918921460501</v>
      </c>
      <c r="P70" s="55">
        <f>Calculations!O43</f>
        <v>0.493700561305223</v>
      </c>
      <c r="Q70" s="56">
        <f>Calculations!T43</f>
        <v>6.2823711581897719</v>
      </c>
      <c r="R70" s="55">
        <f>Calculations!M43</f>
        <v>0.32594234887849799</v>
      </c>
      <c r="S70" s="56">
        <f>Calculations!R43</f>
        <v>4.1476371961443848</v>
      </c>
      <c r="T70" s="57">
        <f>Calculations!AA43</f>
        <v>0</v>
      </c>
      <c r="U70" s="56">
        <f>Calculations!AB43</f>
        <v>0</v>
      </c>
      <c r="V70" s="57">
        <f>Calculations!AC43</f>
        <v>0</v>
      </c>
      <c r="W70" s="56">
        <f>Calculations!AD43</f>
        <v>0</v>
      </c>
      <c r="X70" s="57">
        <f>Calculations!AE43</f>
        <v>0</v>
      </c>
      <c r="Y70" s="56">
        <f>Calculations!AF43</f>
        <v>0</v>
      </c>
      <c r="Z70" s="55">
        <f>Calculations!Q43</f>
        <v>0.74394847951946796</v>
      </c>
      <c r="AA70" s="56">
        <f>Calculations!V43</f>
        <v>9.4667918921460501</v>
      </c>
      <c r="AB70" s="57">
        <f>Calculations!AH43</f>
        <v>0</v>
      </c>
      <c r="AC70" s="56">
        <f>Calculations!AI43</f>
        <v>0</v>
      </c>
      <c r="AD70" s="56" t="s">
        <v>64</v>
      </c>
      <c r="AE70" s="58" t="s">
        <v>53</v>
      </c>
      <c r="AF70" s="39" t="s">
        <v>974</v>
      </c>
      <c r="AG70" s="59" t="s">
        <v>966</v>
      </c>
      <c r="AH70" s="59" t="s">
        <v>967</v>
      </c>
      <c r="AI70" s="66" t="s">
        <v>1062</v>
      </c>
      <c r="AJ70" s="66" t="s">
        <v>1196</v>
      </c>
    </row>
    <row r="71" spans="2:36" ht="79.2" x14ac:dyDescent="0.25">
      <c r="B71" s="19" t="str">
        <f>Calculations!A44</f>
        <v>CfS:143</v>
      </c>
      <c r="C71" s="39" t="str">
        <f>Calculations!B44</f>
        <v>Cell Energy, Vicarage Lane, Diddington</v>
      </c>
      <c r="D71" s="39" t="str">
        <f>Calculations!C44</f>
        <v>Renewable Energy</v>
      </c>
      <c r="E71" s="55">
        <f>Calculations!D44</f>
        <v>47.134986235925503</v>
      </c>
      <c r="F71" s="55">
        <f>Calculations!H44</f>
        <v>44.618695500404854</v>
      </c>
      <c r="G71" s="56">
        <f>Calculations!L44</f>
        <v>94.661522286384439</v>
      </c>
      <c r="H71" s="55">
        <f>Calculations!G44</f>
        <v>0.80351724985619299</v>
      </c>
      <c r="I71" s="56">
        <f>Calculations!K44</f>
        <v>1.7047151469066633</v>
      </c>
      <c r="J71" s="55">
        <f>Calculations!F44</f>
        <v>0.29177755105645597</v>
      </c>
      <c r="K71" s="56">
        <f>Calculations!J44</f>
        <v>0.61902542963737617</v>
      </c>
      <c r="L71" s="55">
        <f>Calculations!E44</f>
        <v>1.4209959346080001</v>
      </c>
      <c r="M71" s="56">
        <f>Calculations!I44</f>
        <v>3.0147371370715299</v>
      </c>
      <c r="N71" s="55">
        <f>Calculations!Q44</f>
        <v>3.3492510314463022</v>
      </c>
      <c r="O71" s="56">
        <f>Calculations!V44</f>
        <v>7.1056582358637845</v>
      </c>
      <c r="P71" s="55">
        <f>Calculations!O44</f>
        <v>2.0467906569247121</v>
      </c>
      <c r="Q71" s="56">
        <f>Calculations!T44</f>
        <v>4.342402152574901</v>
      </c>
      <c r="R71" s="55">
        <f>Calculations!M44</f>
        <v>1.6763493545218999</v>
      </c>
      <c r="S71" s="56">
        <f>Calculations!R44</f>
        <v>3.5564863562943279</v>
      </c>
      <c r="T71" s="57">
        <f>Calculations!AA44</f>
        <v>0</v>
      </c>
      <c r="U71" s="56">
        <f>Calculations!AB44</f>
        <v>0</v>
      </c>
      <c r="V71" s="57">
        <f>Calculations!AC44</f>
        <v>0</v>
      </c>
      <c r="W71" s="56">
        <f>Calculations!AD44</f>
        <v>0</v>
      </c>
      <c r="X71" s="57">
        <f>Calculations!AE44</f>
        <v>0</v>
      </c>
      <c r="Y71" s="56">
        <f>Calculations!AF44</f>
        <v>0</v>
      </c>
      <c r="Z71" s="55">
        <f>Calculations!Q44</f>
        <v>3.3492510314463022</v>
      </c>
      <c r="AA71" s="56">
        <f>Calculations!V44</f>
        <v>7.1056582358637845</v>
      </c>
      <c r="AB71" s="57">
        <f>Calculations!AH44</f>
        <v>20.251152708447002</v>
      </c>
      <c r="AC71" s="56">
        <f>Calculations!AI44</f>
        <v>42.964163831688808</v>
      </c>
      <c r="AD71" s="56" t="s">
        <v>64</v>
      </c>
      <c r="AE71" s="58" t="s">
        <v>949</v>
      </c>
      <c r="AF71" s="39" t="s">
        <v>974</v>
      </c>
      <c r="AG71" s="59" t="s">
        <v>983</v>
      </c>
      <c r="AH71" s="59" t="s">
        <v>1000</v>
      </c>
      <c r="AI71" s="69" t="s">
        <v>1158</v>
      </c>
      <c r="AJ71" s="70" t="s">
        <v>1159</v>
      </c>
    </row>
    <row r="72" spans="2:36" ht="92.4" x14ac:dyDescent="0.25">
      <c r="B72" s="19" t="str">
        <f>Calculations!A45</f>
        <v>CfS:144</v>
      </c>
      <c r="C72" s="39" t="str">
        <f>Calculations!B45</f>
        <v>Land South East of 73 Main Road, Stonely</v>
      </c>
      <c r="D72" s="39" t="str">
        <f>Calculations!C45</f>
        <v>Residential</v>
      </c>
      <c r="E72" s="55">
        <f>Calculations!D45</f>
        <v>0.38194825640902802</v>
      </c>
      <c r="F72" s="55">
        <f>Calculations!H45</f>
        <v>0.38194825640902802</v>
      </c>
      <c r="G72" s="56">
        <f>Calculations!L45</f>
        <v>100</v>
      </c>
      <c r="H72" s="55">
        <f>Calculations!G45</f>
        <v>0</v>
      </c>
      <c r="I72" s="56">
        <f>Calculations!K45</f>
        <v>0</v>
      </c>
      <c r="J72" s="55">
        <f>Calculations!F45</f>
        <v>0</v>
      </c>
      <c r="K72" s="56">
        <f>Calculations!J45</f>
        <v>0</v>
      </c>
      <c r="L72" s="55">
        <f>Calculations!E45</f>
        <v>0</v>
      </c>
      <c r="M72" s="56">
        <f>Calculations!I45</f>
        <v>0</v>
      </c>
      <c r="N72" s="55">
        <f>Calculations!Q45</f>
        <v>0.15283928135495939</v>
      </c>
      <c r="O72" s="56">
        <f>Calculations!V45</f>
        <v>40.015703381372148</v>
      </c>
      <c r="P72" s="55">
        <f>Calculations!O45</f>
        <v>9.468178967316479E-2</v>
      </c>
      <c r="Q72" s="56">
        <f>Calculations!T45</f>
        <v>24.789166617315345</v>
      </c>
      <c r="R72" s="55">
        <f>Calculations!M45</f>
        <v>6.16133227332979E-2</v>
      </c>
      <c r="S72" s="56">
        <f>Calculations!R45</f>
        <v>16.131327136447574</v>
      </c>
      <c r="T72" s="57">
        <f>Calculations!AA45</f>
        <v>0</v>
      </c>
      <c r="U72" s="56">
        <f>Calculations!AB45</f>
        <v>0</v>
      </c>
      <c r="V72" s="57">
        <f>Calculations!AC45</f>
        <v>0</v>
      </c>
      <c r="W72" s="56">
        <f>Calculations!AD45</f>
        <v>0</v>
      </c>
      <c r="X72" s="57">
        <f>Calculations!AE45</f>
        <v>0</v>
      </c>
      <c r="Y72" s="56">
        <f>Calculations!AF45</f>
        <v>0</v>
      </c>
      <c r="Z72" s="55">
        <f>Calculations!Q45</f>
        <v>0.15283928135495939</v>
      </c>
      <c r="AA72" s="56">
        <f>Calculations!V45</f>
        <v>40.015703381372148</v>
      </c>
      <c r="AB72" s="57">
        <f>Calculations!AH45</f>
        <v>0</v>
      </c>
      <c r="AC72" s="56">
        <f>Calculations!AI45</f>
        <v>0</v>
      </c>
      <c r="AD72" s="56" t="s">
        <v>64</v>
      </c>
      <c r="AE72" s="58" t="s">
        <v>53</v>
      </c>
      <c r="AF72" s="39" t="s">
        <v>974</v>
      </c>
      <c r="AG72" s="59" t="s">
        <v>966</v>
      </c>
      <c r="AH72" s="59" t="s">
        <v>967</v>
      </c>
      <c r="AI72" s="69" t="s">
        <v>1228</v>
      </c>
      <c r="AJ72" s="69" t="s">
        <v>1229</v>
      </c>
    </row>
    <row r="73" spans="2:36" ht="158.4" x14ac:dyDescent="0.25">
      <c r="B73" s="19" t="str">
        <f>Calculations!A46</f>
        <v>CfS:145</v>
      </c>
      <c r="C73" s="39" t="str">
        <f>Calculations!B46</f>
        <v>Little End, Station Road, Warboys</v>
      </c>
      <c r="D73" s="39" t="str">
        <f>Calculations!C46</f>
        <v>Residential</v>
      </c>
      <c r="E73" s="55">
        <f>Calculations!D46</f>
        <v>4.3671054795073498</v>
      </c>
      <c r="F73" s="55">
        <f>Calculations!H46</f>
        <v>4.3671054795073498</v>
      </c>
      <c r="G73" s="56">
        <f>Calculations!L46</f>
        <v>100</v>
      </c>
      <c r="H73" s="55">
        <f>Calculations!G46</f>
        <v>0</v>
      </c>
      <c r="I73" s="56">
        <f>Calculations!K46</f>
        <v>0</v>
      </c>
      <c r="J73" s="55">
        <f>Calculations!F46</f>
        <v>0</v>
      </c>
      <c r="K73" s="56">
        <f>Calculations!J46</f>
        <v>0</v>
      </c>
      <c r="L73" s="55">
        <f>Calculations!E46</f>
        <v>0</v>
      </c>
      <c r="M73" s="56">
        <f>Calculations!I46</f>
        <v>0</v>
      </c>
      <c r="N73" s="55">
        <f>Calculations!Q46</f>
        <v>1.1890486082353151E-2</v>
      </c>
      <c r="O73" s="56">
        <f>Calculations!V46</f>
        <v>0.2722738467882051</v>
      </c>
      <c r="P73" s="55">
        <f>Calculations!O46</f>
        <v>3.5627774433582E-3</v>
      </c>
      <c r="Q73" s="56">
        <f>Calculations!T46</f>
        <v>8.1582124821040838E-2</v>
      </c>
      <c r="R73" s="55">
        <f>Calculations!M46</f>
        <v>0</v>
      </c>
      <c r="S73" s="56">
        <f>Calculations!R46</f>
        <v>0</v>
      </c>
      <c r="T73" s="57">
        <f>Calculations!AA46</f>
        <v>0</v>
      </c>
      <c r="U73" s="56">
        <f>Calculations!AB46</f>
        <v>0</v>
      </c>
      <c r="V73" s="57">
        <f>Calculations!AC46</f>
        <v>0</v>
      </c>
      <c r="W73" s="56">
        <f>Calculations!AD46</f>
        <v>0</v>
      </c>
      <c r="X73" s="57">
        <f>Calculations!AE46</f>
        <v>0</v>
      </c>
      <c r="Y73" s="56">
        <f>Calculations!AF46</f>
        <v>0</v>
      </c>
      <c r="Z73" s="55">
        <f>Calculations!Q46</f>
        <v>1.1890486082353151E-2</v>
      </c>
      <c r="AA73" s="56">
        <f>Calculations!V46</f>
        <v>0.2722738467882051</v>
      </c>
      <c r="AB73" s="57">
        <f>Calculations!AH46</f>
        <v>0</v>
      </c>
      <c r="AC73" s="56">
        <f>Calculations!AI46</f>
        <v>0</v>
      </c>
      <c r="AD73" s="56" t="s">
        <v>64</v>
      </c>
      <c r="AE73" s="58" t="s">
        <v>53</v>
      </c>
      <c r="AF73" s="39" t="s">
        <v>974</v>
      </c>
      <c r="AG73" s="59" t="s">
        <v>966</v>
      </c>
      <c r="AH73" s="59" t="s">
        <v>967</v>
      </c>
      <c r="AI73" s="69" t="s">
        <v>1513</v>
      </c>
      <c r="AJ73" s="69" t="s">
        <v>1514</v>
      </c>
    </row>
    <row r="74" spans="2:36" ht="52.8" x14ac:dyDescent="0.25">
      <c r="B74" s="19" t="str">
        <f>Calculations!A47</f>
        <v>CfS:146</v>
      </c>
      <c r="C74" s="39" t="str">
        <f>Calculations!B47</f>
        <v>Land off Ugg Mere Court Road, Ramsey Heights</v>
      </c>
      <c r="D74" s="39" t="str">
        <f>Calculations!C47</f>
        <v>Residential</v>
      </c>
      <c r="E74" s="55">
        <f>Calculations!D47</f>
        <v>2.0805696847526298</v>
      </c>
      <c r="F74" s="55">
        <f>Calculations!H47</f>
        <v>0</v>
      </c>
      <c r="G74" s="56">
        <f>Calculations!L47</f>
        <v>0</v>
      </c>
      <c r="H74" s="55">
        <f>Calculations!G47</f>
        <v>0</v>
      </c>
      <c r="I74" s="56">
        <f>Calculations!K47</f>
        <v>0</v>
      </c>
      <c r="J74" s="55">
        <f>Calculations!F47</f>
        <v>2.0805696847526298</v>
      </c>
      <c r="K74" s="56">
        <f>Calculations!J47</f>
        <v>100</v>
      </c>
      <c r="L74" s="55">
        <f>Calculations!E47</f>
        <v>0</v>
      </c>
      <c r="M74" s="56">
        <f>Calculations!I47</f>
        <v>0</v>
      </c>
      <c r="N74" s="55">
        <f>Calculations!Q47</f>
        <v>5.6864920224001955E-2</v>
      </c>
      <c r="O74" s="56">
        <f>Calculations!V47</f>
        <v>2.7331418236425442</v>
      </c>
      <c r="P74" s="55">
        <f>Calculations!O47</f>
        <v>1.4878529916054661E-2</v>
      </c>
      <c r="Q74" s="56">
        <f>Calculations!T47</f>
        <v>0.71511807679845385</v>
      </c>
      <c r="R74" s="55">
        <f>Calculations!M47</f>
        <v>4.6084863848547602E-3</v>
      </c>
      <c r="S74" s="56">
        <f>Calculations!R47</f>
        <v>0.22150117915433762</v>
      </c>
      <c r="T74" s="57">
        <f>Calculations!AA47</f>
        <v>0</v>
      </c>
      <c r="U74" s="56">
        <f>Calculations!AB47</f>
        <v>0</v>
      </c>
      <c r="V74" s="57">
        <f>Calculations!AC47</f>
        <v>0</v>
      </c>
      <c r="W74" s="56">
        <f>Calculations!AD47</f>
        <v>0</v>
      </c>
      <c r="X74" s="57">
        <f>Calculations!AE47</f>
        <v>0</v>
      </c>
      <c r="Y74" s="56">
        <f>Calculations!AF47</f>
        <v>0</v>
      </c>
      <c r="Z74" s="55">
        <f>Calculations!Q47</f>
        <v>5.6864920224001955E-2</v>
      </c>
      <c r="AA74" s="56">
        <f>Calculations!V47</f>
        <v>2.7331418236425442</v>
      </c>
      <c r="AB74" s="57">
        <f>Calculations!AH47</f>
        <v>0</v>
      </c>
      <c r="AC74" s="56">
        <f>Calculations!AI47</f>
        <v>0</v>
      </c>
      <c r="AD74" s="56" t="s">
        <v>64</v>
      </c>
      <c r="AE74" s="58" t="s">
        <v>53</v>
      </c>
      <c r="AF74" s="39" t="s">
        <v>974</v>
      </c>
      <c r="AG74" s="59" t="s">
        <v>986</v>
      </c>
      <c r="AH74" s="59" t="s">
        <v>964</v>
      </c>
      <c r="AI74" s="69" t="s">
        <v>1022</v>
      </c>
      <c r="AJ74" s="69" t="s">
        <v>1023</v>
      </c>
    </row>
    <row r="75" spans="2:36" ht="118.8" x14ac:dyDescent="0.25">
      <c r="B75" s="19" t="str">
        <f>Calculations!A48</f>
        <v>CfS:147</v>
      </c>
      <c r="C75" s="39" t="str">
        <f>Calculations!B48</f>
        <v>Chestnut Farm, Ramsey Mereside</v>
      </c>
      <c r="D75" s="39" t="str">
        <f>Calculations!C48</f>
        <v>Residential</v>
      </c>
      <c r="E75" s="55">
        <f>Calculations!D48</f>
        <v>4.3215633735830803</v>
      </c>
      <c r="F75" s="55">
        <f>Calculations!H48</f>
        <v>0</v>
      </c>
      <c r="G75" s="56">
        <f>Calculations!L48</f>
        <v>0</v>
      </c>
      <c r="H75" s="55">
        <f>Calculations!G48</f>
        <v>0</v>
      </c>
      <c r="I75" s="56">
        <f>Calculations!K48</f>
        <v>0</v>
      </c>
      <c r="J75" s="55">
        <f>Calculations!F48</f>
        <v>4.3215633735830803</v>
      </c>
      <c r="K75" s="56">
        <f>Calculations!J48</f>
        <v>100</v>
      </c>
      <c r="L75" s="55">
        <f>Calculations!E48</f>
        <v>0</v>
      </c>
      <c r="M75" s="56">
        <f>Calculations!I48</f>
        <v>0</v>
      </c>
      <c r="N75" s="55">
        <f>Calculations!Q48</f>
        <v>0.84854690182007997</v>
      </c>
      <c r="O75" s="56">
        <f>Calculations!V48</f>
        <v>19.635183577477786</v>
      </c>
      <c r="P75" s="55">
        <f>Calculations!O48</f>
        <v>0.33604223227555297</v>
      </c>
      <c r="Q75" s="56">
        <f>Calculations!T48</f>
        <v>7.7759413255331893</v>
      </c>
      <c r="R75" s="55">
        <f>Calculations!M48</f>
        <v>6.1762020697157999E-2</v>
      </c>
      <c r="S75" s="56">
        <f>Calculations!R48</f>
        <v>1.4291592036969269</v>
      </c>
      <c r="T75" s="57">
        <f>Calculations!AA48</f>
        <v>0</v>
      </c>
      <c r="U75" s="56">
        <f>Calculations!AB48</f>
        <v>0</v>
      </c>
      <c r="V75" s="57">
        <f>Calculations!AC48</f>
        <v>0</v>
      </c>
      <c r="W75" s="56">
        <f>Calculations!AD48</f>
        <v>0</v>
      </c>
      <c r="X75" s="57">
        <f>Calculations!AE48</f>
        <v>0</v>
      </c>
      <c r="Y75" s="56">
        <f>Calculations!AF48</f>
        <v>0</v>
      </c>
      <c r="Z75" s="55">
        <f>Calculations!Q48</f>
        <v>0.84854690182007997</v>
      </c>
      <c r="AA75" s="56">
        <f>Calculations!V48</f>
        <v>19.635183577477786</v>
      </c>
      <c r="AB75" s="57">
        <f>Calculations!AH48</f>
        <v>0</v>
      </c>
      <c r="AC75" s="56">
        <f>Calculations!AI48</f>
        <v>0</v>
      </c>
      <c r="AD75" s="56" t="s">
        <v>64</v>
      </c>
      <c r="AE75" s="58" t="s">
        <v>53</v>
      </c>
      <c r="AF75" s="39" t="s">
        <v>974</v>
      </c>
      <c r="AG75" s="59" t="s">
        <v>986</v>
      </c>
      <c r="AH75" s="59" t="s">
        <v>964</v>
      </c>
      <c r="AI75" s="69" t="s">
        <v>1230</v>
      </c>
      <c r="AJ75" s="69" t="s">
        <v>1231</v>
      </c>
    </row>
    <row r="76" spans="2:36" ht="52.8" x14ac:dyDescent="0.25">
      <c r="B76" s="19" t="str">
        <f>Calculations!A49</f>
        <v>CfS:148</v>
      </c>
      <c r="C76" s="39" t="str">
        <f>Calculations!B49</f>
        <v>Land North of Humberdale Way, Warboys</v>
      </c>
      <c r="D76" s="39" t="str">
        <f>Calculations!C49</f>
        <v>Residential</v>
      </c>
      <c r="E76" s="55">
        <f>Calculations!D49</f>
        <v>12.504958224391601</v>
      </c>
      <c r="F76" s="55">
        <f>Calculations!H49</f>
        <v>12.504958224391601</v>
      </c>
      <c r="G76" s="56">
        <f>Calculations!L49</f>
        <v>100</v>
      </c>
      <c r="H76" s="55">
        <f>Calculations!G49</f>
        <v>0</v>
      </c>
      <c r="I76" s="56">
        <f>Calculations!K49</f>
        <v>0</v>
      </c>
      <c r="J76" s="55">
        <f>Calculations!F49</f>
        <v>0</v>
      </c>
      <c r="K76" s="56">
        <f>Calculations!J49</f>
        <v>0</v>
      </c>
      <c r="L76" s="55">
        <f>Calculations!E49</f>
        <v>0</v>
      </c>
      <c r="M76" s="56">
        <f>Calculations!I49</f>
        <v>0</v>
      </c>
      <c r="N76" s="55">
        <f>Calculations!Q49</f>
        <v>2.4981191196793082</v>
      </c>
      <c r="O76" s="56">
        <f>Calculations!V49</f>
        <v>19.977028910073376</v>
      </c>
      <c r="P76" s="55">
        <f>Calculations!O49</f>
        <v>1.4918908995933982</v>
      </c>
      <c r="Q76" s="56">
        <f>Calculations!T49</f>
        <v>11.930394910743356</v>
      </c>
      <c r="R76" s="55">
        <f>Calculations!M49</f>
        <v>0.80634879255807701</v>
      </c>
      <c r="S76" s="56">
        <f>Calculations!R49</f>
        <v>6.4482325977327131</v>
      </c>
      <c r="T76" s="57">
        <f>Calculations!AA49</f>
        <v>0</v>
      </c>
      <c r="U76" s="56">
        <f>Calculations!AB49</f>
        <v>0</v>
      </c>
      <c r="V76" s="57">
        <f>Calculations!AC49</f>
        <v>0</v>
      </c>
      <c r="W76" s="56">
        <f>Calculations!AD49</f>
        <v>0</v>
      </c>
      <c r="X76" s="57">
        <f>Calculations!AE49</f>
        <v>0</v>
      </c>
      <c r="Y76" s="56">
        <f>Calculations!AF49</f>
        <v>0</v>
      </c>
      <c r="Z76" s="55">
        <f>Calculations!Q49</f>
        <v>2.4981191196793082</v>
      </c>
      <c r="AA76" s="56">
        <f>Calculations!V49</f>
        <v>19.977028910073376</v>
      </c>
      <c r="AB76" s="57">
        <f>Calculations!AH49</f>
        <v>0</v>
      </c>
      <c r="AC76" s="56">
        <f>Calculations!AI49</f>
        <v>0</v>
      </c>
      <c r="AD76" s="56" t="s">
        <v>67</v>
      </c>
      <c r="AE76" s="58" t="s">
        <v>53</v>
      </c>
      <c r="AF76" s="39" t="s">
        <v>974</v>
      </c>
      <c r="AG76" s="59" t="s">
        <v>969</v>
      </c>
      <c r="AH76" s="59" t="s">
        <v>967</v>
      </c>
      <c r="AI76" s="70" t="s">
        <v>1638</v>
      </c>
      <c r="AJ76" s="70" t="s">
        <v>1639</v>
      </c>
    </row>
    <row r="77" spans="2:36" ht="158.4" x14ac:dyDescent="0.25">
      <c r="B77" s="19" t="str">
        <f>Calculations!A50</f>
        <v>CfS:149</v>
      </c>
      <c r="C77" s="39" t="str">
        <f>Calculations!B50</f>
        <v>Land East of Peterborough Road, Farcet (cross boundary site with Peterborough City Council)</v>
      </c>
      <c r="D77" s="39" t="str">
        <f>Calculations!C50</f>
        <v>Mixed Use</v>
      </c>
      <c r="E77" s="55">
        <f>Calculations!D50</f>
        <v>47.857395601474998</v>
      </c>
      <c r="F77" s="55">
        <f>Calculations!H50</f>
        <v>40.734182189251499</v>
      </c>
      <c r="G77" s="56">
        <f>Calculations!L50</f>
        <v>85.115752074055706</v>
      </c>
      <c r="H77" s="55">
        <f>Calculations!G50</f>
        <v>4.0851249478763103</v>
      </c>
      <c r="I77" s="56">
        <f>Calculations!K50</f>
        <v>8.5360368999068648</v>
      </c>
      <c r="J77" s="55">
        <f>Calculations!F50</f>
        <v>3.0380884643471902</v>
      </c>
      <c r="K77" s="56">
        <f>Calculations!J50</f>
        <v>6.3482110260374345</v>
      </c>
      <c r="L77" s="55">
        <f>Calculations!E50</f>
        <v>0</v>
      </c>
      <c r="M77" s="56">
        <f>Calculations!I50</f>
        <v>0</v>
      </c>
      <c r="N77" s="55">
        <f>Calculations!Q50</f>
        <v>8.4256504086888793</v>
      </c>
      <c r="O77" s="56">
        <f>Calculations!V50</f>
        <v>17.605743694981168</v>
      </c>
      <c r="P77" s="55">
        <f>Calculations!O50</f>
        <v>5.7700401290152996</v>
      </c>
      <c r="Q77" s="56">
        <f>Calculations!T50</f>
        <v>12.056736595247283</v>
      </c>
      <c r="R77" s="55">
        <f>Calculations!M50</f>
        <v>4.3485184221618498</v>
      </c>
      <c r="S77" s="56">
        <f>Calculations!R50</f>
        <v>9.0864084171513628</v>
      </c>
      <c r="T77" s="57">
        <f>Calculations!AA50</f>
        <v>0</v>
      </c>
      <c r="U77" s="56">
        <f>Calculations!AB50</f>
        <v>0</v>
      </c>
      <c r="V77" s="57">
        <f>Calculations!AC50</f>
        <v>10.0376914595829</v>
      </c>
      <c r="W77" s="56">
        <f>Calculations!AD50</f>
        <v>20.974169892507756</v>
      </c>
      <c r="X77" s="57">
        <f>Calculations!AE50</f>
        <v>0.28612571062998599</v>
      </c>
      <c r="Y77" s="56">
        <f>Calculations!AF50</f>
        <v>0.59787146173321515</v>
      </c>
      <c r="Z77" s="55">
        <f>Calculations!Q50</f>
        <v>8.4256504086888793</v>
      </c>
      <c r="AA77" s="56">
        <f>Calculations!V50</f>
        <v>17.605743694981168</v>
      </c>
      <c r="AB77" s="57">
        <f>Calculations!AH50</f>
        <v>0</v>
      </c>
      <c r="AC77" s="56">
        <f>Calculations!AI50</f>
        <v>0</v>
      </c>
      <c r="AD77" s="56" t="s">
        <v>64</v>
      </c>
      <c r="AE77" s="58" t="s">
        <v>53</v>
      </c>
      <c r="AF77" s="39" t="s">
        <v>974</v>
      </c>
      <c r="AG77" s="59" t="s">
        <v>986</v>
      </c>
      <c r="AH77" s="59" t="s">
        <v>964</v>
      </c>
      <c r="AI77" s="71" t="s">
        <v>1589</v>
      </c>
      <c r="AJ77" s="71" t="s">
        <v>1531</v>
      </c>
    </row>
    <row r="78" spans="2:36" ht="145.19999999999999" x14ac:dyDescent="0.25">
      <c r="B78" s="19" t="str">
        <f>Calculations!A51</f>
        <v>CfS:15</v>
      </c>
      <c r="C78" s="39" t="str">
        <f>Calculations!B51</f>
        <v>Land Southwest of B1090 and East of Stangate Hill B1043 (larger site), Sawtry</v>
      </c>
      <c r="D78" s="39" t="str">
        <f>Calculations!C51</f>
        <v>Commercial</v>
      </c>
      <c r="E78" s="55">
        <f>Calculations!D51</f>
        <v>12.317489626954201</v>
      </c>
      <c r="F78" s="55">
        <f>Calculations!H51</f>
        <v>9.1202577242274909</v>
      </c>
      <c r="G78" s="56">
        <f>Calculations!L51</f>
        <v>74.043153275889523</v>
      </c>
      <c r="H78" s="55">
        <f>Calculations!G51</f>
        <v>8.0936776897855403E-2</v>
      </c>
      <c r="I78" s="56">
        <f>Calculations!K51</f>
        <v>0.65708824889726325</v>
      </c>
      <c r="J78" s="55">
        <f>Calculations!F51</f>
        <v>0.10643551187372299</v>
      </c>
      <c r="K78" s="56">
        <f>Calculations!J51</f>
        <v>0.86410068201568901</v>
      </c>
      <c r="L78" s="55">
        <f>Calculations!E51</f>
        <v>3.0098596139551299</v>
      </c>
      <c r="M78" s="56">
        <f>Calculations!I51</f>
        <v>24.435657793197517</v>
      </c>
      <c r="N78" s="55">
        <f>Calculations!Q51</f>
        <v>1.7237839423282719</v>
      </c>
      <c r="O78" s="56">
        <f>Calculations!V51</f>
        <v>13.994604375847317</v>
      </c>
      <c r="P78" s="55">
        <f>Calculations!O51</f>
        <v>0.88211818107206308</v>
      </c>
      <c r="Q78" s="56">
        <f>Calculations!T51</f>
        <v>7.1615094291756947</v>
      </c>
      <c r="R78" s="55">
        <f>Calculations!M51</f>
        <v>0.53109551068808902</v>
      </c>
      <c r="S78" s="56">
        <f>Calculations!R51</f>
        <v>4.3117187574154698</v>
      </c>
      <c r="T78" s="57">
        <f>Calculations!AA51</f>
        <v>0.133135574721715</v>
      </c>
      <c r="U78" s="56">
        <f>Calculations!AB51</f>
        <v>1.080866140373085</v>
      </c>
      <c r="V78" s="57">
        <f>Calculations!AC51</f>
        <v>0.25266677902022799</v>
      </c>
      <c r="W78" s="56">
        <f>Calculations!AD51</f>
        <v>2.0512846908944873</v>
      </c>
      <c r="X78" s="57">
        <f>Calculations!AE51</f>
        <v>1.32891544377876</v>
      </c>
      <c r="Y78" s="56">
        <f>Calculations!AF51</f>
        <v>10.788849709040646</v>
      </c>
      <c r="Z78" s="55">
        <f>Calculations!Q51</f>
        <v>1.7237839423282719</v>
      </c>
      <c r="AA78" s="56">
        <f>Calculations!V51</f>
        <v>13.994604375847317</v>
      </c>
      <c r="AB78" s="57">
        <f>Calculations!AH51</f>
        <v>0</v>
      </c>
      <c r="AC78" s="56">
        <f>Calculations!AI51</f>
        <v>0</v>
      </c>
      <c r="AD78" s="56" t="s">
        <v>64</v>
      </c>
      <c r="AE78" s="58" t="s">
        <v>52</v>
      </c>
      <c r="AF78" s="39" t="s">
        <v>978</v>
      </c>
      <c r="AG78" s="59" t="s">
        <v>955</v>
      </c>
      <c r="AH78" s="59" t="s">
        <v>996</v>
      </c>
      <c r="AI78" s="45" t="s">
        <v>1488</v>
      </c>
      <c r="AJ78" s="45" t="s">
        <v>1489</v>
      </c>
    </row>
    <row r="79" spans="2:36" ht="26.4" x14ac:dyDescent="0.25">
      <c r="B79" s="19" t="str">
        <f>Calculations!A52</f>
        <v>CfS:150</v>
      </c>
      <c r="C79" s="39" t="str">
        <f>Calculations!B52</f>
        <v>Land South of 29 The Green, Great Staughton</v>
      </c>
      <c r="D79" s="39" t="str">
        <f>Calculations!C52</f>
        <v>Residential</v>
      </c>
      <c r="E79" s="55">
        <f>Calculations!D52</f>
        <v>0.73286693175944895</v>
      </c>
      <c r="F79" s="55">
        <f>Calculations!H52</f>
        <v>0.73286693175944895</v>
      </c>
      <c r="G79" s="56">
        <f>Calculations!L52</f>
        <v>100</v>
      </c>
      <c r="H79" s="55">
        <f>Calculations!G52</f>
        <v>0</v>
      </c>
      <c r="I79" s="56">
        <f>Calculations!K52</f>
        <v>0</v>
      </c>
      <c r="J79" s="55">
        <f>Calculations!F52</f>
        <v>0</v>
      </c>
      <c r="K79" s="56">
        <f>Calculations!J52</f>
        <v>0</v>
      </c>
      <c r="L79" s="55">
        <f>Calculations!E52</f>
        <v>0</v>
      </c>
      <c r="M79" s="56">
        <f>Calculations!I52</f>
        <v>0</v>
      </c>
      <c r="N79" s="55">
        <f>Calculations!Q52</f>
        <v>0.64551335182590097</v>
      </c>
      <c r="O79" s="56">
        <f>Calculations!V52</f>
        <v>88.080567406168583</v>
      </c>
      <c r="P79" s="55">
        <f>Calculations!O52</f>
        <v>0.41718749872043998</v>
      </c>
      <c r="Q79" s="56">
        <f>Calculations!T52</f>
        <v>56.925409053300633</v>
      </c>
      <c r="R79" s="55">
        <f>Calculations!M52</f>
        <v>0.28828871290873798</v>
      </c>
      <c r="S79" s="56">
        <f>Calculations!R52</f>
        <v>39.337115704841743</v>
      </c>
      <c r="T79" s="57">
        <f>Calculations!AA52</f>
        <v>0</v>
      </c>
      <c r="U79" s="56">
        <f>Calculations!AB52</f>
        <v>0</v>
      </c>
      <c r="V79" s="57">
        <f>Calculations!AC52</f>
        <v>0</v>
      </c>
      <c r="W79" s="56">
        <f>Calculations!AD52</f>
        <v>0</v>
      </c>
      <c r="X79" s="57">
        <f>Calculations!AE52</f>
        <v>0</v>
      </c>
      <c r="Y79" s="56">
        <f>Calculations!AF52</f>
        <v>0</v>
      </c>
      <c r="Z79" s="55">
        <f>Calculations!Q52</f>
        <v>0.64551335182590097</v>
      </c>
      <c r="AA79" s="56">
        <f>Calculations!V52</f>
        <v>88.080567406168583</v>
      </c>
      <c r="AB79" s="57">
        <f>Calculations!AH52</f>
        <v>0</v>
      </c>
      <c r="AC79" s="56">
        <f>Calculations!AI52</f>
        <v>0</v>
      </c>
      <c r="AD79" s="56" t="s">
        <v>64</v>
      </c>
      <c r="AE79" s="58" t="s">
        <v>53</v>
      </c>
      <c r="AF79" s="39" t="s">
        <v>974</v>
      </c>
      <c r="AG79" s="59" t="s">
        <v>966</v>
      </c>
      <c r="AH79" s="59" t="s">
        <v>967</v>
      </c>
      <c r="AI79" s="69" t="s">
        <v>1114</v>
      </c>
      <c r="AJ79" s="70" t="s">
        <v>1115</v>
      </c>
    </row>
    <row r="80" spans="2:36" ht="171.6" x14ac:dyDescent="0.25">
      <c r="B80" s="19" t="str">
        <f>Calculations!A53</f>
        <v>CfS:151</v>
      </c>
      <c r="C80" s="39" t="str">
        <f>Calculations!B53</f>
        <v>Land off Pingle Bank, Holme</v>
      </c>
      <c r="D80" s="39" t="str">
        <f>Calculations!C53</f>
        <v>Residential</v>
      </c>
      <c r="E80" s="55">
        <f>Calculations!D53</f>
        <v>1.3636996262468699</v>
      </c>
      <c r="F80" s="55">
        <f>Calculations!H53</f>
        <v>0</v>
      </c>
      <c r="G80" s="56">
        <f>Calculations!L53</f>
        <v>0</v>
      </c>
      <c r="H80" s="55">
        <f>Calculations!G53</f>
        <v>0</v>
      </c>
      <c r="I80" s="56">
        <f>Calculations!K53</f>
        <v>0</v>
      </c>
      <c r="J80" s="55">
        <f>Calculations!F53</f>
        <v>1.3636996262468699</v>
      </c>
      <c r="K80" s="56">
        <f>Calculations!J53</f>
        <v>100</v>
      </c>
      <c r="L80" s="55">
        <f>Calculations!E53</f>
        <v>0</v>
      </c>
      <c r="M80" s="56">
        <f>Calculations!I53</f>
        <v>0</v>
      </c>
      <c r="N80" s="55">
        <f>Calculations!Q53</f>
        <v>1.1980628662897779</v>
      </c>
      <c r="O80" s="56">
        <f>Calculations!V53</f>
        <v>87.853867760237478</v>
      </c>
      <c r="P80" s="55">
        <f>Calculations!O53</f>
        <v>1.1572426932201614</v>
      </c>
      <c r="Q80" s="56">
        <f>Calculations!T53</f>
        <v>84.860527270590183</v>
      </c>
      <c r="R80" s="55">
        <f>Calculations!M53</f>
        <v>1.12705199577667</v>
      </c>
      <c r="S80" s="56">
        <f>Calculations!R53</f>
        <v>82.646645499090312</v>
      </c>
      <c r="T80" s="57">
        <f>Calculations!AA53</f>
        <v>3.2535115571324401E-2</v>
      </c>
      <c r="U80" s="56">
        <f>Calculations!AB53</f>
        <v>2.3857977919130544</v>
      </c>
      <c r="V80" s="57">
        <f>Calculations!AC53</f>
        <v>0</v>
      </c>
      <c r="W80" s="56">
        <f>Calculations!AD53</f>
        <v>0</v>
      </c>
      <c r="X80" s="57">
        <f>Calculations!AE53</f>
        <v>0</v>
      </c>
      <c r="Y80" s="56">
        <f>Calculations!AF53</f>
        <v>0</v>
      </c>
      <c r="Z80" s="55">
        <f>Calculations!Q53</f>
        <v>1.1980628662897779</v>
      </c>
      <c r="AA80" s="56">
        <f>Calculations!V53</f>
        <v>87.853867760237478</v>
      </c>
      <c r="AB80" s="57">
        <f>Calculations!AH53</f>
        <v>0</v>
      </c>
      <c r="AC80" s="56">
        <f>Calculations!AI53</f>
        <v>0</v>
      </c>
      <c r="AD80" s="56" t="s">
        <v>64</v>
      </c>
      <c r="AE80" s="58" t="s">
        <v>53</v>
      </c>
      <c r="AF80" s="39" t="s">
        <v>974</v>
      </c>
      <c r="AG80" s="59" t="s">
        <v>961</v>
      </c>
      <c r="AH80" s="59" t="s">
        <v>962</v>
      </c>
      <c r="AI80" s="69" t="s">
        <v>1481</v>
      </c>
      <c r="AJ80" s="69" t="s">
        <v>1482</v>
      </c>
    </row>
    <row r="81" spans="2:36" ht="92.4" x14ac:dyDescent="0.25">
      <c r="B81" s="19" t="str">
        <f>Calculations!A54</f>
        <v>CfS:152</v>
      </c>
      <c r="C81" s="39" t="str">
        <f>Calculations!B54</f>
        <v>Land West of Harris Lane, Wistow</v>
      </c>
      <c r="D81" s="39" t="str">
        <f>Calculations!C54</f>
        <v>Residential</v>
      </c>
      <c r="E81" s="55">
        <f>Calculations!D54</f>
        <v>0.980823434402048</v>
      </c>
      <c r="F81" s="55">
        <f>Calculations!H54</f>
        <v>0.980823434402048</v>
      </c>
      <c r="G81" s="56">
        <f>Calculations!L54</f>
        <v>100</v>
      </c>
      <c r="H81" s="55">
        <f>Calculations!G54</f>
        <v>0</v>
      </c>
      <c r="I81" s="56">
        <f>Calculations!K54</f>
        <v>0</v>
      </c>
      <c r="J81" s="55">
        <f>Calculations!F54</f>
        <v>0</v>
      </c>
      <c r="K81" s="56">
        <f>Calculations!J54</f>
        <v>0</v>
      </c>
      <c r="L81" s="55">
        <f>Calculations!E54</f>
        <v>0</v>
      </c>
      <c r="M81" s="56">
        <f>Calculations!I54</f>
        <v>0</v>
      </c>
      <c r="N81" s="55">
        <f>Calculations!Q54</f>
        <v>8.4600550378389011E-2</v>
      </c>
      <c r="O81" s="56">
        <f>Calculations!V54</f>
        <v>8.6254617713090358</v>
      </c>
      <c r="P81" s="55">
        <f>Calculations!O54</f>
        <v>1.9248523442956501E-2</v>
      </c>
      <c r="Q81" s="56">
        <f>Calculations!T54</f>
        <v>1.9624860874874208</v>
      </c>
      <c r="R81" s="55">
        <f>Calculations!M54</f>
        <v>0</v>
      </c>
      <c r="S81" s="56">
        <f>Calculations!R54</f>
        <v>0</v>
      </c>
      <c r="T81" s="57">
        <f>Calculations!AA54</f>
        <v>0</v>
      </c>
      <c r="U81" s="56">
        <f>Calculations!AB54</f>
        <v>0</v>
      </c>
      <c r="V81" s="57">
        <f>Calculations!AC54</f>
        <v>0</v>
      </c>
      <c r="W81" s="56">
        <f>Calculations!AD54</f>
        <v>0</v>
      </c>
      <c r="X81" s="57">
        <f>Calculations!AE54</f>
        <v>0</v>
      </c>
      <c r="Y81" s="56">
        <f>Calculations!AF54</f>
        <v>0</v>
      </c>
      <c r="Z81" s="55">
        <f>Calculations!Q54</f>
        <v>8.4600550378389011E-2</v>
      </c>
      <c r="AA81" s="56">
        <f>Calculations!V54</f>
        <v>8.6254617713090358</v>
      </c>
      <c r="AB81" s="57">
        <f>Calculations!AH54</f>
        <v>0</v>
      </c>
      <c r="AC81" s="56">
        <f>Calculations!AI54</f>
        <v>0</v>
      </c>
      <c r="AD81" s="56" t="s">
        <v>64</v>
      </c>
      <c r="AE81" s="58" t="s">
        <v>53</v>
      </c>
      <c r="AF81" s="39" t="s">
        <v>974</v>
      </c>
      <c r="AG81" s="59" t="s">
        <v>966</v>
      </c>
      <c r="AH81" s="59" t="s">
        <v>967</v>
      </c>
      <c r="AI81" s="70" t="s">
        <v>1590</v>
      </c>
      <c r="AJ81" s="70" t="s">
        <v>1591</v>
      </c>
    </row>
    <row r="82" spans="2:36" ht="132" x14ac:dyDescent="0.25">
      <c r="B82" s="19" t="str">
        <f>Calculations!A55</f>
        <v>CfS:153</v>
      </c>
      <c r="C82" s="39" t="str">
        <f>Calculations!B55</f>
        <v>Land off Causeway Road, Broughton</v>
      </c>
      <c r="D82" s="39" t="str">
        <f>Calculations!C55</f>
        <v>Residential</v>
      </c>
      <c r="E82" s="55">
        <f>Calculations!D55</f>
        <v>0.756952531207155</v>
      </c>
      <c r="F82" s="55">
        <f>Calculations!H55</f>
        <v>0.73879299866464487</v>
      </c>
      <c r="G82" s="56">
        <f>Calculations!L55</f>
        <v>97.60096811968512</v>
      </c>
      <c r="H82" s="55">
        <f>Calculations!G55</f>
        <v>1.20425034869971E-2</v>
      </c>
      <c r="I82" s="56">
        <f>Calculations!K55</f>
        <v>1.5909192440102207</v>
      </c>
      <c r="J82" s="55">
        <f>Calculations!F55</f>
        <v>4.39718289739921E-3</v>
      </c>
      <c r="K82" s="56">
        <f>Calculations!J55</f>
        <v>0.5809060299179889</v>
      </c>
      <c r="L82" s="55">
        <f>Calculations!E55</f>
        <v>1.71984615811379E-3</v>
      </c>
      <c r="M82" s="56">
        <f>Calculations!I55</f>
        <v>0.22720660638667184</v>
      </c>
      <c r="N82" s="55">
        <f>Calculations!Q55</f>
        <v>2.3039567059680039E-2</v>
      </c>
      <c r="O82" s="56">
        <f>Calculations!V55</f>
        <v>3.0437268005349738</v>
      </c>
      <c r="P82" s="55">
        <f>Calculations!O55</f>
        <v>2.0808208202401798E-2</v>
      </c>
      <c r="Q82" s="56">
        <f>Calculations!T55</f>
        <v>2.7489449264695334</v>
      </c>
      <c r="R82" s="55">
        <f>Calculations!M55</f>
        <v>0</v>
      </c>
      <c r="S82" s="56">
        <f>Calculations!R55</f>
        <v>0</v>
      </c>
      <c r="T82" s="57">
        <f>Calculations!AA55</f>
        <v>0</v>
      </c>
      <c r="U82" s="56">
        <f>Calculations!AB55</f>
        <v>0</v>
      </c>
      <c r="V82" s="57">
        <f>Calculations!AC55</f>
        <v>0</v>
      </c>
      <c r="W82" s="56">
        <f>Calculations!AD55</f>
        <v>0</v>
      </c>
      <c r="X82" s="57">
        <f>Calculations!AE55</f>
        <v>0</v>
      </c>
      <c r="Y82" s="56">
        <f>Calculations!AF55</f>
        <v>0</v>
      </c>
      <c r="Z82" s="55">
        <f>Calculations!Q55</f>
        <v>2.3039567059680039E-2</v>
      </c>
      <c r="AA82" s="56">
        <f>Calculations!V55</f>
        <v>3.0437268005349738</v>
      </c>
      <c r="AB82" s="57">
        <f>Calculations!AH55</f>
        <v>2.8001236777872599E-4</v>
      </c>
      <c r="AC82" s="56">
        <f>Calculations!AI55</f>
        <v>3.6992064394338497E-2</v>
      </c>
      <c r="AD82" s="56" t="s">
        <v>64</v>
      </c>
      <c r="AE82" s="58" t="s">
        <v>53</v>
      </c>
      <c r="AF82" s="39" t="s">
        <v>978</v>
      </c>
      <c r="AG82" s="59" t="s">
        <v>955</v>
      </c>
      <c r="AH82" s="59" t="s">
        <v>996</v>
      </c>
      <c r="AI82" s="70" t="s">
        <v>1068</v>
      </c>
      <c r="AJ82" s="70" t="s">
        <v>1069</v>
      </c>
    </row>
    <row r="83" spans="2:36" ht="92.4" x14ac:dyDescent="0.25">
      <c r="B83" s="19" t="str">
        <f>Calculations!A56</f>
        <v>CfS:154</v>
      </c>
      <c r="C83" s="39" t="str">
        <f>Calculations!B56</f>
        <v>Land North Of 23 To 33 Oundle Road, Alwalton</v>
      </c>
      <c r="D83" s="39" t="str">
        <f>Calculations!C56</f>
        <v>Residential</v>
      </c>
      <c r="E83" s="55">
        <f>Calculations!D56</f>
        <v>4.8561478804545999</v>
      </c>
      <c r="F83" s="55">
        <f>Calculations!H56</f>
        <v>4.8561478804545999</v>
      </c>
      <c r="G83" s="56">
        <f>Calculations!L56</f>
        <v>100</v>
      </c>
      <c r="H83" s="55">
        <f>Calculations!G56</f>
        <v>0</v>
      </c>
      <c r="I83" s="56">
        <f>Calculations!K56</f>
        <v>0</v>
      </c>
      <c r="J83" s="55">
        <f>Calculations!F56</f>
        <v>0</v>
      </c>
      <c r="K83" s="56">
        <f>Calculations!J56</f>
        <v>0</v>
      </c>
      <c r="L83" s="55">
        <f>Calculations!E56</f>
        <v>0</v>
      </c>
      <c r="M83" s="56">
        <f>Calculations!I56</f>
        <v>0</v>
      </c>
      <c r="N83" s="55">
        <f>Calculations!Q56</f>
        <v>0.34315792402874673</v>
      </c>
      <c r="O83" s="56">
        <f>Calculations!V56</f>
        <v>7.0664636348887839</v>
      </c>
      <c r="P83" s="55">
        <f>Calculations!O56</f>
        <v>0.21905353166885771</v>
      </c>
      <c r="Q83" s="56">
        <f>Calculations!T56</f>
        <v>4.5108496911826208</v>
      </c>
      <c r="R83" s="55">
        <f>Calculations!M56</f>
        <v>0.19245580097503201</v>
      </c>
      <c r="S83" s="56">
        <f>Calculations!R56</f>
        <v>3.9631371554734369</v>
      </c>
      <c r="T83" s="57">
        <f>Calculations!AA56</f>
        <v>0</v>
      </c>
      <c r="U83" s="56">
        <f>Calculations!AB56</f>
        <v>0</v>
      </c>
      <c r="V83" s="57">
        <f>Calculations!AC56</f>
        <v>0</v>
      </c>
      <c r="W83" s="56">
        <f>Calculations!AD56</f>
        <v>0</v>
      </c>
      <c r="X83" s="57">
        <f>Calculations!AE56</f>
        <v>0</v>
      </c>
      <c r="Y83" s="56">
        <f>Calculations!AF56</f>
        <v>0</v>
      </c>
      <c r="Z83" s="55">
        <f>Calculations!Q56</f>
        <v>0.34315792402874673</v>
      </c>
      <c r="AA83" s="56">
        <f>Calculations!V56</f>
        <v>7.0664636348887839</v>
      </c>
      <c r="AB83" s="57">
        <f>Calculations!AH56</f>
        <v>0</v>
      </c>
      <c r="AC83" s="56">
        <f>Calculations!AI56</f>
        <v>0</v>
      </c>
      <c r="AD83" s="56" t="s">
        <v>66</v>
      </c>
      <c r="AE83" s="58" t="s">
        <v>53</v>
      </c>
      <c r="AF83" s="39" t="s">
        <v>974</v>
      </c>
      <c r="AG83" s="59" t="s">
        <v>969</v>
      </c>
      <c r="AH83" s="59" t="s">
        <v>967</v>
      </c>
      <c r="AI83" s="69" t="s">
        <v>1444</v>
      </c>
      <c r="AJ83" s="69" t="s">
        <v>1445</v>
      </c>
    </row>
    <row r="84" spans="2:36" ht="250.8" x14ac:dyDescent="0.25">
      <c r="B84" s="41" t="str">
        <f>Calculations!A57</f>
        <v>CfS:155</v>
      </c>
      <c r="C84" s="49" t="str">
        <f>Calculations!B57</f>
        <v>Land to the West of Toll Bar Way and Green End Road (smaller site), Sawtry</v>
      </c>
      <c r="D84" s="49" t="str">
        <f>Calculations!C57</f>
        <v>Mixed Use</v>
      </c>
      <c r="E84" s="50">
        <f>Calculations!D57</f>
        <v>18.8348403426813</v>
      </c>
      <c r="F84" s="50">
        <f>Calculations!H57</f>
        <v>17.194490193029353</v>
      </c>
      <c r="G84" s="51">
        <f>Calculations!L57</f>
        <v>91.290873085158154</v>
      </c>
      <c r="H84" s="50">
        <f>Calculations!G57</f>
        <v>1.5419169873215199</v>
      </c>
      <c r="I84" s="51">
        <f>Calculations!K57</f>
        <v>8.1865147740456763</v>
      </c>
      <c r="J84" s="50">
        <f>Calculations!F57</f>
        <v>9.2485204839544102E-2</v>
      </c>
      <c r="K84" s="51">
        <f>Calculations!J57</f>
        <v>0.49103259256180154</v>
      </c>
      <c r="L84" s="50">
        <f>Calculations!E57</f>
        <v>5.9479574908837098E-3</v>
      </c>
      <c r="M84" s="51">
        <f>Calculations!I57</f>
        <v>3.1579548234370466E-2</v>
      </c>
      <c r="N84" s="50">
        <f>Calculations!Q57</f>
        <v>3.9772800344864878</v>
      </c>
      <c r="O84" s="51">
        <f>Calculations!V57</f>
        <v>21.116611354934843</v>
      </c>
      <c r="P84" s="50">
        <f>Calculations!O57</f>
        <v>2.0835261143284978</v>
      </c>
      <c r="Q84" s="51">
        <f>Calculations!T57</f>
        <v>11.062085350450547</v>
      </c>
      <c r="R84" s="50">
        <f>Calculations!M57</f>
        <v>1.35263987836916</v>
      </c>
      <c r="S84" s="51">
        <f>Calculations!R57</f>
        <v>7.1815839888165476</v>
      </c>
      <c r="T84" s="52">
        <f>Calculations!AA57</f>
        <v>0</v>
      </c>
      <c r="U84" s="51">
        <f>Calculations!AB57</f>
        <v>0</v>
      </c>
      <c r="V84" s="52">
        <f>Calculations!AC57</f>
        <v>0</v>
      </c>
      <c r="W84" s="51">
        <f>Calculations!AD57</f>
        <v>0</v>
      </c>
      <c r="X84" s="52">
        <f>Calculations!AE57</f>
        <v>0</v>
      </c>
      <c r="Y84" s="51">
        <f>Calculations!AF57</f>
        <v>0</v>
      </c>
      <c r="Z84" s="50">
        <f>Calculations!Q57</f>
        <v>3.9772800344864878</v>
      </c>
      <c r="AA84" s="51">
        <f>Calculations!V57</f>
        <v>21.116611354934843</v>
      </c>
      <c r="AB84" s="52">
        <f>Calculations!AH57</f>
        <v>0</v>
      </c>
      <c r="AC84" s="51">
        <f>Calculations!AI57</f>
        <v>0</v>
      </c>
      <c r="AD84" s="51" t="s">
        <v>64</v>
      </c>
      <c r="AE84" s="53" t="s">
        <v>53</v>
      </c>
      <c r="AF84" s="49" t="s">
        <v>978</v>
      </c>
      <c r="AG84" s="54" t="s">
        <v>955</v>
      </c>
      <c r="AH84" s="54" t="s">
        <v>996</v>
      </c>
      <c r="AI84" s="94" t="s">
        <v>1753</v>
      </c>
      <c r="AJ84" s="95" t="s">
        <v>1749</v>
      </c>
    </row>
    <row r="85" spans="2:36" ht="171.6" x14ac:dyDescent="0.25">
      <c r="B85" s="41" t="str">
        <f>Calculations!A58</f>
        <v>CfS:156</v>
      </c>
      <c r="C85" s="49" t="str">
        <f>Calculations!B58</f>
        <v>Land West of High Street and North of Dunstall Close (smaller site), Offord Cluny</v>
      </c>
      <c r="D85" s="49" t="str">
        <f>Calculations!C58</f>
        <v>Residential</v>
      </c>
      <c r="E85" s="50">
        <f>Calculations!D58</f>
        <v>3.08841533896942</v>
      </c>
      <c r="F85" s="50">
        <f>Calculations!H58</f>
        <v>3.08841533896942</v>
      </c>
      <c r="G85" s="51">
        <f>Calculations!L58</f>
        <v>100</v>
      </c>
      <c r="H85" s="50">
        <f>Calculations!G58</f>
        <v>0</v>
      </c>
      <c r="I85" s="51">
        <f>Calculations!K58</f>
        <v>0</v>
      </c>
      <c r="J85" s="50">
        <f>Calculations!F58</f>
        <v>0</v>
      </c>
      <c r="K85" s="51">
        <f>Calculations!J58</f>
        <v>0</v>
      </c>
      <c r="L85" s="50">
        <f>Calculations!E58</f>
        <v>0</v>
      </c>
      <c r="M85" s="51">
        <f>Calculations!I58</f>
        <v>0</v>
      </c>
      <c r="N85" s="50">
        <f>Calculations!Q58</f>
        <v>1.1869862428928131</v>
      </c>
      <c r="O85" s="51">
        <f>Calculations!V58</f>
        <v>38.433504325519287</v>
      </c>
      <c r="P85" s="50">
        <f>Calculations!O58</f>
        <v>0.65050421008609205</v>
      </c>
      <c r="Q85" s="51">
        <f>Calculations!T58</f>
        <v>21.062717888946899</v>
      </c>
      <c r="R85" s="50">
        <f>Calculations!M58</f>
        <v>0.46947678415539601</v>
      </c>
      <c r="S85" s="51">
        <f>Calculations!R58</f>
        <v>15.201219157008097</v>
      </c>
      <c r="T85" s="52">
        <f>Calculations!AA58</f>
        <v>0</v>
      </c>
      <c r="U85" s="51">
        <f>Calculations!AB58</f>
        <v>0</v>
      </c>
      <c r="V85" s="52">
        <f>Calculations!AC58</f>
        <v>0</v>
      </c>
      <c r="W85" s="51">
        <f>Calculations!AD58</f>
        <v>0</v>
      </c>
      <c r="X85" s="52">
        <f>Calculations!AE58</f>
        <v>0</v>
      </c>
      <c r="Y85" s="51">
        <f>Calculations!AF58</f>
        <v>0</v>
      </c>
      <c r="Z85" s="50">
        <f>Calculations!Q58</f>
        <v>1.1869862428928131</v>
      </c>
      <c r="AA85" s="51">
        <f>Calculations!V58</f>
        <v>38.433504325519287</v>
      </c>
      <c r="AB85" s="52">
        <f>Calculations!AH58</f>
        <v>3.08841533896942</v>
      </c>
      <c r="AC85" s="51">
        <f>Calculations!AI58</f>
        <v>100</v>
      </c>
      <c r="AD85" s="51" t="s">
        <v>65</v>
      </c>
      <c r="AE85" s="53" t="s">
        <v>53</v>
      </c>
      <c r="AF85" s="49" t="s">
        <v>974</v>
      </c>
      <c r="AG85" s="54" t="s">
        <v>968</v>
      </c>
      <c r="AH85" s="54" t="s">
        <v>967</v>
      </c>
      <c r="AI85" s="69" t="s">
        <v>1758</v>
      </c>
      <c r="AJ85" s="95" t="s">
        <v>1759</v>
      </c>
    </row>
    <row r="86" spans="2:36" ht="132" x14ac:dyDescent="0.25">
      <c r="B86" s="19" t="str">
        <f>Calculations!A59</f>
        <v>CfS:157</v>
      </c>
      <c r="C86" s="39" t="str">
        <f>Calculations!B59</f>
        <v>Land at Church Street/Short Drove, Holme</v>
      </c>
      <c r="D86" s="39" t="str">
        <f>Calculations!C59</f>
        <v>Residential</v>
      </c>
      <c r="E86" s="55">
        <f>Calculations!D59</f>
        <v>1.00169503425743</v>
      </c>
      <c r="F86" s="55">
        <f>Calculations!H59</f>
        <v>1.0014386972549689</v>
      </c>
      <c r="G86" s="56">
        <f>Calculations!L59</f>
        <v>99.974409676229342</v>
      </c>
      <c r="H86" s="55">
        <f>Calculations!G59</f>
        <v>2.5633700246107701E-4</v>
      </c>
      <c r="I86" s="56">
        <f>Calculations!K59</f>
        <v>2.5590323770657709E-2</v>
      </c>
      <c r="J86" s="55">
        <f>Calculations!F59</f>
        <v>0</v>
      </c>
      <c r="K86" s="56">
        <f>Calculations!J59</f>
        <v>0</v>
      </c>
      <c r="L86" s="55">
        <f>Calculations!E59</f>
        <v>0</v>
      </c>
      <c r="M86" s="56">
        <f>Calculations!I59</f>
        <v>0</v>
      </c>
      <c r="N86" s="55">
        <f>Calculations!Q59</f>
        <v>0.11908310887791179</v>
      </c>
      <c r="O86" s="56">
        <f>Calculations!V59</f>
        <v>11.888160049249889</v>
      </c>
      <c r="P86" s="55">
        <f>Calculations!O59</f>
        <v>7.6202137107591189E-2</v>
      </c>
      <c r="Q86" s="56">
        <f>Calculations!T59</f>
        <v>7.6073190443717094</v>
      </c>
      <c r="R86" s="55">
        <f>Calculations!M59</f>
        <v>3.7946979610845998E-2</v>
      </c>
      <c r="S86" s="56">
        <f>Calculations!R59</f>
        <v>3.7882767022975812</v>
      </c>
      <c r="T86" s="57">
        <f>Calculations!AA59</f>
        <v>0</v>
      </c>
      <c r="U86" s="56">
        <f>Calculations!AB59</f>
        <v>0</v>
      </c>
      <c r="V86" s="57">
        <f>Calculations!AC59</f>
        <v>0.17104818814914299</v>
      </c>
      <c r="W86" s="56">
        <f>Calculations!AD59</f>
        <v>17.075874622453661</v>
      </c>
      <c r="X86" s="57">
        <f>Calculations!AE59</f>
        <v>4.6308201122889199E-2</v>
      </c>
      <c r="Y86" s="56">
        <f>Calculations!AF59</f>
        <v>4.6229839960440744</v>
      </c>
      <c r="Z86" s="55">
        <f>Calculations!Q59</f>
        <v>0.11908310887791179</v>
      </c>
      <c r="AA86" s="56">
        <f>Calculations!V59</f>
        <v>11.888160049249889</v>
      </c>
      <c r="AB86" s="57">
        <f>Calculations!AH59</f>
        <v>0</v>
      </c>
      <c r="AC86" s="56">
        <f>Calculations!AI59</f>
        <v>0</v>
      </c>
      <c r="AD86" s="56" t="s">
        <v>64</v>
      </c>
      <c r="AE86" s="58" t="s">
        <v>53</v>
      </c>
      <c r="AF86" s="39" t="s">
        <v>974</v>
      </c>
      <c r="AG86" s="59" t="s">
        <v>986</v>
      </c>
      <c r="AH86" s="59" t="s">
        <v>965</v>
      </c>
      <c r="AI86" s="69" t="s">
        <v>1065</v>
      </c>
      <c r="AJ86" s="70" t="s">
        <v>1061</v>
      </c>
    </row>
    <row r="87" spans="2:36" ht="66" x14ac:dyDescent="0.25">
      <c r="B87" s="19" t="str">
        <f>Calculations!A60</f>
        <v>CfS:158</v>
      </c>
      <c r="C87" s="39" t="str">
        <f>Calculations!B60</f>
        <v>Land South West Of Old Toll Bar House Toll Bar Lane, Keyston</v>
      </c>
      <c r="D87" s="39" t="str">
        <f>Calculations!C60</f>
        <v>Mixed Use</v>
      </c>
      <c r="E87" s="55">
        <f>Calculations!D60</f>
        <v>2.93918971923673</v>
      </c>
      <c r="F87" s="55">
        <f>Calculations!H60</f>
        <v>2.93918971923673</v>
      </c>
      <c r="G87" s="56">
        <f>Calculations!L60</f>
        <v>100</v>
      </c>
      <c r="H87" s="55">
        <f>Calculations!G60</f>
        <v>0</v>
      </c>
      <c r="I87" s="56">
        <f>Calculations!K60</f>
        <v>0</v>
      </c>
      <c r="J87" s="55">
        <f>Calculations!F60</f>
        <v>0</v>
      </c>
      <c r="K87" s="56">
        <f>Calculations!J60</f>
        <v>0</v>
      </c>
      <c r="L87" s="55">
        <f>Calculations!E60</f>
        <v>0</v>
      </c>
      <c r="M87" s="56">
        <f>Calculations!I60</f>
        <v>0</v>
      </c>
      <c r="N87" s="55">
        <f>Calculations!Q60</f>
        <v>6.4300185871432505E-2</v>
      </c>
      <c r="O87" s="56">
        <f>Calculations!V60</f>
        <v>2.1876840902985482</v>
      </c>
      <c r="P87" s="55">
        <f>Calculations!O60</f>
        <v>4.9135940301477103E-2</v>
      </c>
      <c r="Q87" s="56">
        <f>Calculations!T60</f>
        <v>1.6717512306159359</v>
      </c>
      <c r="R87" s="55">
        <f>Calculations!M60</f>
        <v>3.7121898065960703E-2</v>
      </c>
      <c r="S87" s="56">
        <f>Calculations!R60</f>
        <v>1.2629976834432037</v>
      </c>
      <c r="T87" s="57">
        <f>Calculations!AA60</f>
        <v>0</v>
      </c>
      <c r="U87" s="56">
        <f>Calculations!AB60</f>
        <v>0</v>
      </c>
      <c r="V87" s="57">
        <f>Calculations!AC60</f>
        <v>0</v>
      </c>
      <c r="W87" s="56">
        <f>Calculations!AD60</f>
        <v>0</v>
      </c>
      <c r="X87" s="57">
        <f>Calculations!AE60</f>
        <v>0</v>
      </c>
      <c r="Y87" s="56">
        <f>Calculations!AF60</f>
        <v>0</v>
      </c>
      <c r="Z87" s="55">
        <f>Calculations!Q60</f>
        <v>6.4300185871432505E-2</v>
      </c>
      <c r="AA87" s="56">
        <f>Calculations!V60</f>
        <v>2.1876840902985482</v>
      </c>
      <c r="AB87" s="57">
        <f>Calculations!AH60</f>
        <v>0</v>
      </c>
      <c r="AC87" s="56">
        <f>Calculations!AI60</f>
        <v>0</v>
      </c>
      <c r="AD87" s="56" t="s">
        <v>64</v>
      </c>
      <c r="AE87" s="58" t="s">
        <v>53</v>
      </c>
      <c r="AF87" s="39" t="s">
        <v>974</v>
      </c>
      <c r="AG87" s="59" t="s">
        <v>966</v>
      </c>
      <c r="AH87" s="59" t="s">
        <v>967</v>
      </c>
      <c r="AI87" s="69" t="s">
        <v>1098</v>
      </c>
      <c r="AJ87" s="70" t="s">
        <v>1099</v>
      </c>
    </row>
    <row r="88" spans="2:36" ht="79.2" x14ac:dyDescent="0.25">
      <c r="B88" s="19" t="str">
        <f>Calculations!A61</f>
        <v>CfS:159</v>
      </c>
      <c r="C88" s="39" t="str">
        <f>Calculations!B61</f>
        <v>Land at Cranbrook Plants, Colne Road, Colne (Somersham)</v>
      </c>
      <c r="D88" s="39" t="str">
        <f>Calculations!C61</f>
        <v>Residential</v>
      </c>
      <c r="E88" s="55">
        <f>Calculations!D61</f>
        <v>3.2199852664739002</v>
      </c>
      <c r="F88" s="55">
        <f>Calculations!H61</f>
        <v>3.2199852664739002</v>
      </c>
      <c r="G88" s="56">
        <f>Calculations!L61</f>
        <v>100</v>
      </c>
      <c r="H88" s="55">
        <f>Calculations!G61</f>
        <v>0</v>
      </c>
      <c r="I88" s="56">
        <f>Calculations!K61</f>
        <v>0</v>
      </c>
      <c r="J88" s="55">
        <f>Calculations!F61</f>
        <v>0</v>
      </c>
      <c r="K88" s="56">
        <f>Calculations!J61</f>
        <v>0</v>
      </c>
      <c r="L88" s="55">
        <f>Calculations!E61</f>
        <v>0</v>
      </c>
      <c r="M88" s="56">
        <f>Calculations!I61</f>
        <v>0</v>
      </c>
      <c r="N88" s="55">
        <f>Calculations!Q61</f>
        <v>0.1098102092612365</v>
      </c>
      <c r="O88" s="56">
        <f>Calculations!V61</f>
        <v>3.4102705501347232</v>
      </c>
      <c r="P88" s="55">
        <f>Calculations!O61</f>
        <v>7.0661781589106798E-2</v>
      </c>
      <c r="Q88" s="56">
        <f>Calculations!T61</f>
        <v>2.1944753078477963</v>
      </c>
      <c r="R88" s="55">
        <f>Calculations!M61</f>
        <v>1.4635405229008001E-2</v>
      </c>
      <c r="S88" s="56">
        <f>Calculations!R61</f>
        <v>0.45451777004665461</v>
      </c>
      <c r="T88" s="57">
        <f>Calculations!AA61</f>
        <v>0</v>
      </c>
      <c r="U88" s="56">
        <f>Calculations!AB61</f>
        <v>0</v>
      </c>
      <c r="V88" s="57">
        <f>Calculations!AC61</f>
        <v>0</v>
      </c>
      <c r="W88" s="56">
        <f>Calculations!AD61</f>
        <v>0</v>
      </c>
      <c r="X88" s="57">
        <f>Calculations!AE61</f>
        <v>0</v>
      </c>
      <c r="Y88" s="56">
        <f>Calculations!AF61</f>
        <v>0</v>
      </c>
      <c r="Z88" s="55">
        <f>Calculations!Q61</f>
        <v>0.1098102092612365</v>
      </c>
      <c r="AA88" s="56">
        <f>Calculations!V61</f>
        <v>3.4102705501347232</v>
      </c>
      <c r="AB88" s="57">
        <f>Calculations!AH61</f>
        <v>0</v>
      </c>
      <c r="AC88" s="56">
        <f>Calculations!AI61</f>
        <v>0</v>
      </c>
      <c r="AD88" s="56" t="s">
        <v>66</v>
      </c>
      <c r="AE88" s="58" t="s">
        <v>53</v>
      </c>
      <c r="AF88" s="39" t="s">
        <v>974</v>
      </c>
      <c r="AG88" s="59" t="s">
        <v>969</v>
      </c>
      <c r="AH88" s="59" t="s">
        <v>967</v>
      </c>
      <c r="AI88" s="69" t="s">
        <v>1024</v>
      </c>
      <c r="AJ88" s="70" t="s">
        <v>1232</v>
      </c>
    </row>
    <row r="89" spans="2:36" ht="118.8" x14ac:dyDescent="0.25">
      <c r="B89" s="41" t="str">
        <f>Calculations!A62</f>
        <v>CfS:16</v>
      </c>
      <c r="C89" s="49" t="str">
        <f>Calculations!B62</f>
        <v>Land East of Loves Farm (Tithe Farm Extension), St Neots</v>
      </c>
      <c r="D89" s="49" t="str">
        <f>Calculations!C62</f>
        <v>Mixed Use</v>
      </c>
      <c r="E89" s="50">
        <f>Calculations!D62</f>
        <v>99.988128192697403</v>
      </c>
      <c r="F89" s="50">
        <f>Calculations!H62</f>
        <v>99.988128192697403</v>
      </c>
      <c r="G89" s="51">
        <f>Calculations!L62</f>
        <v>100</v>
      </c>
      <c r="H89" s="50">
        <f>Calculations!G62</f>
        <v>0</v>
      </c>
      <c r="I89" s="51">
        <f>Calculations!K62</f>
        <v>0</v>
      </c>
      <c r="J89" s="50">
        <f>Calculations!F62</f>
        <v>0</v>
      </c>
      <c r="K89" s="51">
        <f>Calculations!J62</f>
        <v>0</v>
      </c>
      <c r="L89" s="50">
        <f>Calculations!E62</f>
        <v>0</v>
      </c>
      <c r="M89" s="51">
        <f>Calculations!I62</f>
        <v>0</v>
      </c>
      <c r="N89" s="50">
        <f>Calculations!Q62</f>
        <v>11.294406361846489</v>
      </c>
      <c r="O89" s="51">
        <f>Calculations!V62</f>
        <v>11.295747371207787</v>
      </c>
      <c r="P89" s="50">
        <f>Calculations!O62</f>
        <v>5.9087623203457493</v>
      </c>
      <c r="Q89" s="51">
        <f>Calculations!T62</f>
        <v>5.9094638805102599</v>
      </c>
      <c r="R89" s="50">
        <f>Calculations!M62</f>
        <v>3.5820093678035998</v>
      </c>
      <c r="S89" s="51">
        <f>Calculations!R62</f>
        <v>3.5824346675440726</v>
      </c>
      <c r="T89" s="52">
        <f>Calculations!AA62</f>
        <v>0</v>
      </c>
      <c r="U89" s="51">
        <f>Calculations!AB62</f>
        <v>0</v>
      </c>
      <c r="V89" s="52">
        <f>Calculations!AC62</f>
        <v>0</v>
      </c>
      <c r="W89" s="51">
        <f>Calculations!AD62</f>
        <v>0</v>
      </c>
      <c r="X89" s="52">
        <f>Calculations!AE62</f>
        <v>0</v>
      </c>
      <c r="Y89" s="51">
        <f>Calculations!AF62</f>
        <v>0</v>
      </c>
      <c r="Z89" s="50">
        <f>Calculations!Q62</f>
        <v>11.294406361846489</v>
      </c>
      <c r="AA89" s="51">
        <f>Calculations!V62</f>
        <v>11.295747371207787</v>
      </c>
      <c r="AB89" s="52">
        <f>Calculations!AH62</f>
        <v>0</v>
      </c>
      <c r="AC89" s="51">
        <f>Calculations!AI62</f>
        <v>0</v>
      </c>
      <c r="AD89" s="51" t="s">
        <v>64</v>
      </c>
      <c r="AE89" s="53" t="s">
        <v>53</v>
      </c>
      <c r="AF89" s="49" t="s">
        <v>974</v>
      </c>
      <c r="AG89" s="54" t="s">
        <v>966</v>
      </c>
      <c r="AH89" s="54" t="s">
        <v>967</v>
      </c>
      <c r="AI89" s="69" t="s">
        <v>1652</v>
      </c>
      <c r="AJ89" s="95" t="s">
        <v>1650</v>
      </c>
    </row>
    <row r="90" spans="2:36" ht="52.8" x14ac:dyDescent="0.25">
      <c r="B90" s="19" t="str">
        <f>Calculations!A63</f>
        <v>CfS:160</v>
      </c>
      <c r="C90" s="39" t="str">
        <f>Calculations!B63</f>
        <v>Land opposite Jolly Hills Farm, Molesworth</v>
      </c>
      <c r="D90" s="39" t="str">
        <f>Calculations!C63</f>
        <v>Residential</v>
      </c>
      <c r="E90" s="55">
        <f>Calculations!D63</f>
        <v>0.59300564330746397</v>
      </c>
      <c r="F90" s="55">
        <f>Calculations!H63</f>
        <v>0.59300564330746397</v>
      </c>
      <c r="G90" s="56">
        <f>Calculations!L63</f>
        <v>100</v>
      </c>
      <c r="H90" s="55">
        <f>Calculations!G63</f>
        <v>0</v>
      </c>
      <c r="I90" s="56">
        <f>Calculations!K63</f>
        <v>0</v>
      </c>
      <c r="J90" s="55">
        <f>Calculations!F63</f>
        <v>0</v>
      </c>
      <c r="K90" s="56">
        <f>Calculations!J63</f>
        <v>0</v>
      </c>
      <c r="L90" s="55">
        <f>Calculations!E63</f>
        <v>0</v>
      </c>
      <c r="M90" s="56">
        <f>Calculations!I63</f>
        <v>0</v>
      </c>
      <c r="N90" s="55">
        <f>Calculations!Q63</f>
        <v>1.6110196158698801E-2</v>
      </c>
      <c r="O90" s="56">
        <f>Calculations!V63</f>
        <v>2.7167019977828311</v>
      </c>
      <c r="P90" s="55">
        <f>Calculations!O63</f>
        <v>0</v>
      </c>
      <c r="Q90" s="56">
        <f>Calculations!T63</f>
        <v>0</v>
      </c>
      <c r="R90" s="55">
        <f>Calculations!M63</f>
        <v>0</v>
      </c>
      <c r="S90" s="56">
        <f>Calculations!R63</f>
        <v>0</v>
      </c>
      <c r="T90" s="57">
        <f>Calculations!AA63</f>
        <v>0</v>
      </c>
      <c r="U90" s="56">
        <f>Calculations!AB63</f>
        <v>0</v>
      </c>
      <c r="V90" s="57">
        <f>Calculations!AC63</f>
        <v>0</v>
      </c>
      <c r="W90" s="56">
        <f>Calculations!AD63</f>
        <v>0</v>
      </c>
      <c r="X90" s="57">
        <f>Calculations!AE63</f>
        <v>0</v>
      </c>
      <c r="Y90" s="56">
        <f>Calculations!AF63</f>
        <v>0</v>
      </c>
      <c r="Z90" s="55">
        <f>Calculations!Q63</f>
        <v>1.6110196158698801E-2</v>
      </c>
      <c r="AA90" s="56">
        <f>Calculations!V63</f>
        <v>2.7167019977828311</v>
      </c>
      <c r="AB90" s="57">
        <f>Calculations!AH63</f>
        <v>0</v>
      </c>
      <c r="AC90" s="56">
        <f>Calculations!AI63</f>
        <v>0</v>
      </c>
      <c r="AD90" s="56" t="s">
        <v>64</v>
      </c>
      <c r="AE90" s="58" t="s">
        <v>53</v>
      </c>
      <c r="AF90" s="39" t="s">
        <v>974</v>
      </c>
      <c r="AG90" s="59" t="s">
        <v>971</v>
      </c>
      <c r="AH90" s="59" t="s">
        <v>967</v>
      </c>
      <c r="AI90" s="69" t="s">
        <v>1233</v>
      </c>
      <c r="AJ90" s="69" t="s">
        <v>1234</v>
      </c>
    </row>
    <row r="91" spans="2:36" ht="39.6" x14ac:dyDescent="0.25">
      <c r="B91" s="19" t="str">
        <f>Calculations!A64</f>
        <v>CfS:161</v>
      </c>
      <c r="C91" s="39" t="str">
        <f>Calculations!B64</f>
        <v>Land to the East of St Judith's Lane and west of Toll Bar Way and Green End Road (larger site), Sawtry</v>
      </c>
      <c r="D91" s="39" t="str">
        <f>Calculations!C64</f>
        <v>Mixed Use</v>
      </c>
      <c r="E91" s="55">
        <f>Calculations!D64</f>
        <v>34.684871894589897</v>
      </c>
      <c r="F91" s="55">
        <f>Calculations!H64</f>
        <v>32.771574972581782</v>
      </c>
      <c r="G91" s="56">
        <f>Calculations!L64</f>
        <v>94.483771115480025</v>
      </c>
      <c r="H91" s="55">
        <f>Calculations!G64</f>
        <v>1.5957197339092699</v>
      </c>
      <c r="I91" s="56">
        <f>Calculations!K64</f>
        <v>4.6006216737913581</v>
      </c>
      <c r="J91" s="55">
        <f>Calculations!F64</f>
        <v>0.31157559164016502</v>
      </c>
      <c r="K91" s="56">
        <f>Calculations!J64</f>
        <v>0.89830400004667221</v>
      </c>
      <c r="L91" s="55">
        <f>Calculations!E64</f>
        <v>6.0015964586818803E-3</v>
      </c>
      <c r="M91" s="56">
        <f>Calculations!I64</f>
        <v>1.730321068193999E-2</v>
      </c>
      <c r="N91" s="55">
        <f>Calculations!Q64</f>
        <v>5.9497896852676195</v>
      </c>
      <c r="O91" s="56">
        <f>Calculations!V64</f>
        <v>17.153846505039738</v>
      </c>
      <c r="P91" s="55">
        <f>Calculations!O64</f>
        <v>3.3060371198324998</v>
      </c>
      <c r="Q91" s="56">
        <f>Calculations!T64</f>
        <v>9.5316399895603219</v>
      </c>
      <c r="R91" s="55">
        <f>Calculations!M64</f>
        <v>2.2905562952758398</v>
      </c>
      <c r="S91" s="56">
        <f>Calculations!R64</f>
        <v>6.6039058821869778</v>
      </c>
      <c r="T91" s="57">
        <f>Calculations!AA64</f>
        <v>0</v>
      </c>
      <c r="U91" s="56">
        <f>Calculations!AB64</f>
        <v>0</v>
      </c>
      <c r="V91" s="57">
        <f>Calculations!AC64</f>
        <v>0</v>
      </c>
      <c r="W91" s="56">
        <f>Calculations!AD64</f>
        <v>0</v>
      </c>
      <c r="X91" s="57">
        <f>Calculations!AE64</f>
        <v>0</v>
      </c>
      <c r="Y91" s="56">
        <f>Calculations!AF64</f>
        <v>0</v>
      </c>
      <c r="Z91" s="55">
        <f>Calculations!Q64</f>
        <v>5.9497896852676195</v>
      </c>
      <c r="AA91" s="56">
        <f>Calculations!V64</f>
        <v>17.153846505039738</v>
      </c>
      <c r="AB91" s="57">
        <f>Calculations!AH64</f>
        <v>0</v>
      </c>
      <c r="AC91" s="56">
        <f>Calculations!AI64</f>
        <v>0</v>
      </c>
      <c r="AD91" s="56" t="s">
        <v>64</v>
      </c>
      <c r="AE91" s="58" t="s">
        <v>53</v>
      </c>
      <c r="AF91" s="39" t="s">
        <v>978</v>
      </c>
      <c r="AG91" s="59" t="s">
        <v>955</v>
      </c>
      <c r="AH91" s="59" t="s">
        <v>996</v>
      </c>
      <c r="AI91" s="70" t="s">
        <v>1741</v>
      </c>
      <c r="AJ91" s="70" t="s">
        <v>1082</v>
      </c>
    </row>
    <row r="92" spans="2:36" ht="303.60000000000002" x14ac:dyDescent="0.25">
      <c r="B92" s="19" t="str">
        <f>Calculations!A65</f>
        <v>CfS:162</v>
      </c>
      <c r="C92" s="39" t="str">
        <f>Calculations!B65</f>
        <v>Land North of High Street and East of Bury Road, Bury</v>
      </c>
      <c r="D92" s="39" t="str">
        <f>Calculations!C65</f>
        <v>Residential</v>
      </c>
      <c r="E92" s="55">
        <f>Calculations!D65</f>
        <v>2.09802216225774</v>
      </c>
      <c r="F92" s="55">
        <f>Calculations!H65</f>
        <v>2.080583300839201</v>
      </c>
      <c r="G92" s="56">
        <f>Calculations!L65</f>
        <v>99.16879517613043</v>
      </c>
      <c r="H92" s="55">
        <f>Calculations!G65</f>
        <v>2.43871429539285E-4</v>
      </c>
      <c r="I92" s="56">
        <f>Calculations!K65</f>
        <v>1.162387289926662E-2</v>
      </c>
      <c r="J92" s="55">
        <f>Calculations!F65</f>
        <v>0</v>
      </c>
      <c r="K92" s="56">
        <f>Calculations!J65</f>
        <v>0</v>
      </c>
      <c r="L92" s="55">
        <f>Calculations!E65</f>
        <v>1.7194989988999401E-2</v>
      </c>
      <c r="M92" s="56">
        <f>Calculations!I65</f>
        <v>0.81958095097028871</v>
      </c>
      <c r="N92" s="55">
        <f>Calculations!Q65</f>
        <v>8.7712077822028278E-2</v>
      </c>
      <c r="O92" s="56">
        <f>Calculations!V65</f>
        <v>4.1807031117173175</v>
      </c>
      <c r="P92" s="55">
        <f>Calculations!O65</f>
        <v>9.0584027665673791E-3</v>
      </c>
      <c r="Q92" s="56">
        <f>Calculations!T65</f>
        <v>0.43175915533796744</v>
      </c>
      <c r="R92" s="55">
        <f>Calculations!M65</f>
        <v>5.8474405624153597E-3</v>
      </c>
      <c r="S92" s="56">
        <f>Calculations!R65</f>
        <v>0.27871204926275739</v>
      </c>
      <c r="T92" s="57">
        <f>Calculations!AA65</f>
        <v>0</v>
      </c>
      <c r="U92" s="56">
        <f>Calculations!AB65</f>
        <v>0</v>
      </c>
      <c r="V92" s="57">
        <f>Calculations!AC65</f>
        <v>5.5549543781671597E-4</v>
      </c>
      <c r="W92" s="56">
        <f>Calculations!AD65</f>
        <v>2.6477100566894483E-2</v>
      </c>
      <c r="X92" s="57">
        <f>Calculations!AE65</f>
        <v>3.09275540103786E-2</v>
      </c>
      <c r="Y92" s="56">
        <f>Calculations!AF65</f>
        <v>1.4741290424261582</v>
      </c>
      <c r="Z92" s="55">
        <f>Calculations!Q65</f>
        <v>8.7712077822028278E-2</v>
      </c>
      <c r="AA92" s="56">
        <f>Calculations!V65</f>
        <v>4.1807031117173175</v>
      </c>
      <c r="AB92" s="57">
        <f>Calculations!AH65</f>
        <v>0</v>
      </c>
      <c r="AC92" s="56">
        <f>Calculations!AI65</f>
        <v>0</v>
      </c>
      <c r="AD92" s="56" t="s">
        <v>64</v>
      </c>
      <c r="AE92" s="58" t="s">
        <v>53</v>
      </c>
      <c r="AF92" s="39" t="s">
        <v>978</v>
      </c>
      <c r="AG92" s="59" t="s">
        <v>955</v>
      </c>
      <c r="AH92" s="59" t="s">
        <v>996</v>
      </c>
      <c r="AI92" s="69" t="s">
        <v>1467</v>
      </c>
      <c r="AJ92" s="70" t="s">
        <v>1532</v>
      </c>
    </row>
    <row r="93" spans="2:36" ht="184.8" x14ac:dyDescent="0.25">
      <c r="B93" s="41" t="str">
        <f>Calculations!A66</f>
        <v>CfS:163</v>
      </c>
      <c r="C93" s="49" t="str">
        <f>Calculations!B66</f>
        <v>Dews Bus and Coach Depot, Chatteris Road, Somersham</v>
      </c>
      <c r="D93" s="49" t="str">
        <f>Calculations!C66</f>
        <v>Residential</v>
      </c>
      <c r="E93" s="50">
        <f>Calculations!D66</f>
        <v>2.1245626040647498</v>
      </c>
      <c r="F93" s="50">
        <f>Calculations!H66</f>
        <v>2.1237582520208083</v>
      </c>
      <c r="G93" s="51">
        <f>Calculations!L66</f>
        <v>99.962140346328098</v>
      </c>
      <c r="H93" s="50">
        <f>Calculations!G66</f>
        <v>8.0435204394161699E-4</v>
      </c>
      <c r="I93" s="51">
        <f>Calculations!K66</f>
        <v>3.7859653671900126E-2</v>
      </c>
      <c r="J93" s="50">
        <f>Calculations!F66</f>
        <v>0</v>
      </c>
      <c r="K93" s="51">
        <f>Calculations!J66</f>
        <v>0</v>
      </c>
      <c r="L93" s="50">
        <f>Calculations!E66</f>
        <v>0</v>
      </c>
      <c r="M93" s="51">
        <f>Calculations!I66</f>
        <v>0</v>
      </c>
      <c r="N93" s="50">
        <f>Calculations!Q66</f>
        <v>0.3839846148129562</v>
      </c>
      <c r="O93" s="51">
        <f>Calculations!V66</f>
        <v>18.073584373475754</v>
      </c>
      <c r="P93" s="50">
        <f>Calculations!O66</f>
        <v>0.1494693749117692</v>
      </c>
      <c r="Q93" s="51">
        <f>Calculations!T66</f>
        <v>7.035301036825266</v>
      </c>
      <c r="R93" s="50">
        <f>Calculations!M66</f>
        <v>3.6858301458338197E-2</v>
      </c>
      <c r="S93" s="51">
        <f>Calculations!R66</f>
        <v>1.7348653971325796</v>
      </c>
      <c r="T93" s="52">
        <f>Calculations!AA66</f>
        <v>0</v>
      </c>
      <c r="U93" s="51">
        <f>Calculations!AB66</f>
        <v>0</v>
      </c>
      <c r="V93" s="52">
        <f>Calculations!AC66</f>
        <v>0</v>
      </c>
      <c r="W93" s="51">
        <f>Calculations!AD66</f>
        <v>0</v>
      </c>
      <c r="X93" s="52">
        <f>Calculations!AE66</f>
        <v>0</v>
      </c>
      <c r="Y93" s="51">
        <f>Calculations!AF66</f>
        <v>0</v>
      </c>
      <c r="Z93" s="50">
        <f>Calculations!Q66</f>
        <v>0.3839846148129562</v>
      </c>
      <c r="AA93" s="51">
        <f>Calculations!V66</f>
        <v>18.073584373475754</v>
      </c>
      <c r="AB93" s="52">
        <f>Calculations!AH66</f>
        <v>0</v>
      </c>
      <c r="AC93" s="51">
        <f>Calculations!AI66</f>
        <v>0</v>
      </c>
      <c r="AD93" s="51" t="s">
        <v>65</v>
      </c>
      <c r="AE93" s="53" t="s">
        <v>53</v>
      </c>
      <c r="AF93" s="49" t="s">
        <v>974</v>
      </c>
      <c r="AG93" s="54" t="s">
        <v>990</v>
      </c>
      <c r="AH93" s="54" t="s">
        <v>1004</v>
      </c>
      <c r="AI93" s="69" t="s">
        <v>1671</v>
      </c>
      <c r="AJ93" s="95" t="s">
        <v>1678</v>
      </c>
    </row>
    <row r="94" spans="2:36" ht="145.19999999999999" x14ac:dyDescent="0.25">
      <c r="B94" s="41" t="str">
        <f>Calculations!A67</f>
        <v>CfS:164</v>
      </c>
      <c r="C94" s="49" t="str">
        <f>Calculations!B67</f>
        <v>Land South of Great North Road, Alconbury</v>
      </c>
      <c r="D94" s="49" t="str">
        <f>Calculations!C67</f>
        <v>Mixed Use</v>
      </c>
      <c r="E94" s="50">
        <f>Calculations!D67</f>
        <v>1.3530869082674299</v>
      </c>
      <c r="F94" s="50">
        <f>Calculations!H67</f>
        <v>1.3530869082674299</v>
      </c>
      <c r="G94" s="51">
        <f>Calculations!L67</f>
        <v>100</v>
      </c>
      <c r="H94" s="50">
        <f>Calculations!G67</f>
        <v>0</v>
      </c>
      <c r="I94" s="51">
        <f>Calculations!K67</f>
        <v>0</v>
      </c>
      <c r="J94" s="50">
        <f>Calculations!F67</f>
        <v>0</v>
      </c>
      <c r="K94" s="51">
        <f>Calculations!J67</f>
        <v>0</v>
      </c>
      <c r="L94" s="50">
        <f>Calculations!E67</f>
        <v>0</v>
      </c>
      <c r="M94" s="51">
        <f>Calculations!I67</f>
        <v>0</v>
      </c>
      <c r="N94" s="50">
        <f>Calculations!Q67</f>
        <v>0.21262366614243572</v>
      </c>
      <c r="O94" s="51">
        <f>Calculations!V67</f>
        <v>15.713969652894747</v>
      </c>
      <c r="P94" s="50">
        <f>Calculations!O67</f>
        <v>0.16537859028749441</v>
      </c>
      <c r="Q94" s="51">
        <f>Calculations!T67</f>
        <v>12.222318409632285</v>
      </c>
      <c r="R94" s="50">
        <f>Calculations!M67</f>
        <v>0.13693693836451201</v>
      </c>
      <c r="S94" s="51">
        <f>Calculations!R67</f>
        <v>10.120335769108426</v>
      </c>
      <c r="T94" s="52">
        <f>Calculations!AA67</f>
        <v>0</v>
      </c>
      <c r="U94" s="51">
        <f>Calculations!AB67</f>
        <v>0</v>
      </c>
      <c r="V94" s="52">
        <f>Calculations!AC67</f>
        <v>0</v>
      </c>
      <c r="W94" s="51">
        <f>Calculations!AD67</f>
        <v>0</v>
      </c>
      <c r="X94" s="52">
        <f>Calculations!AE67</f>
        <v>0</v>
      </c>
      <c r="Y94" s="51">
        <f>Calculations!AF67</f>
        <v>0</v>
      </c>
      <c r="Z94" s="50">
        <f>Calculations!Q67</f>
        <v>0.21262366614243572</v>
      </c>
      <c r="AA94" s="51">
        <f>Calculations!V67</f>
        <v>15.713969652894747</v>
      </c>
      <c r="AB94" s="52">
        <f>Calculations!AH67</f>
        <v>0</v>
      </c>
      <c r="AC94" s="51">
        <f>Calculations!AI67</f>
        <v>0</v>
      </c>
      <c r="AD94" s="51" t="s">
        <v>64</v>
      </c>
      <c r="AE94" s="53" t="s">
        <v>53</v>
      </c>
      <c r="AF94" s="49" t="s">
        <v>974</v>
      </c>
      <c r="AG94" s="54" t="s">
        <v>966</v>
      </c>
      <c r="AH94" s="54" t="s">
        <v>967</v>
      </c>
      <c r="AI94" s="69" t="s">
        <v>1682</v>
      </c>
      <c r="AJ94" s="95" t="s">
        <v>1651</v>
      </c>
    </row>
    <row r="95" spans="2:36" ht="184.8" x14ac:dyDescent="0.25">
      <c r="B95" s="41" t="str">
        <f>Calculations!A68</f>
        <v>CfS:165</v>
      </c>
      <c r="C95" s="49" t="str">
        <f>Calculations!B68</f>
        <v>Land to the rear of The Stilton Cheese Inn</v>
      </c>
      <c r="D95" s="49" t="str">
        <f>Calculations!C68</f>
        <v>Residential</v>
      </c>
      <c r="E95" s="50">
        <f>Calculations!D68</f>
        <v>0.568640733094535</v>
      </c>
      <c r="F95" s="50">
        <f>Calculations!H68</f>
        <v>0.568640733094535</v>
      </c>
      <c r="G95" s="51">
        <f>Calculations!L68</f>
        <v>100</v>
      </c>
      <c r="H95" s="50">
        <f>Calculations!G68</f>
        <v>0</v>
      </c>
      <c r="I95" s="51">
        <f>Calculations!K68</f>
        <v>0</v>
      </c>
      <c r="J95" s="50">
        <f>Calculations!F68</f>
        <v>0</v>
      </c>
      <c r="K95" s="51">
        <f>Calculations!J68</f>
        <v>0</v>
      </c>
      <c r="L95" s="50">
        <f>Calculations!E68</f>
        <v>0</v>
      </c>
      <c r="M95" s="51">
        <f>Calculations!I68</f>
        <v>0</v>
      </c>
      <c r="N95" s="50">
        <f>Calculations!Q68</f>
        <v>0.1001078084487739</v>
      </c>
      <c r="O95" s="51">
        <f>Calculations!V68</f>
        <v>17.604755098001615</v>
      </c>
      <c r="P95" s="50">
        <f>Calculations!O68</f>
        <v>6.8554299358723703E-2</v>
      </c>
      <c r="Q95" s="51">
        <f>Calculations!T68</f>
        <v>12.055819319458907</v>
      </c>
      <c r="R95" s="50">
        <f>Calculations!M68</f>
        <v>4.9635370530510703E-2</v>
      </c>
      <c r="S95" s="51">
        <f>Calculations!R68</f>
        <v>8.7287750668855004</v>
      </c>
      <c r="T95" s="52">
        <f>Calculations!AA68</f>
        <v>0</v>
      </c>
      <c r="U95" s="51">
        <f>Calculations!AB68</f>
        <v>0</v>
      </c>
      <c r="V95" s="52">
        <f>Calculations!AC68</f>
        <v>0</v>
      </c>
      <c r="W95" s="51">
        <f>Calculations!AD68</f>
        <v>0</v>
      </c>
      <c r="X95" s="52">
        <f>Calculations!AE68</f>
        <v>0</v>
      </c>
      <c r="Y95" s="51">
        <f>Calculations!AF68</f>
        <v>0</v>
      </c>
      <c r="Z95" s="50">
        <f>Calculations!Q68</f>
        <v>0.1001078084487739</v>
      </c>
      <c r="AA95" s="51">
        <f>Calculations!V68</f>
        <v>17.604755098001615</v>
      </c>
      <c r="AB95" s="52">
        <f>Calculations!AH68</f>
        <v>0</v>
      </c>
      <c r="AC95" s="51">
        <f>Calculations!AI68</f>
        <v>0</v>
      </c>
      <c r="AD95" s="51" t="s">
        <v>64</v>
      </c>
      <c r="AE95" s="53" t="s">
        <v>53</v>
      </c>
      <c r="AF95" s="49" t="s">
        <v>974</v>
      </c>
      <c r="AG95" s="54" t="s">
        <v>966</v>
      </c>
      <c r="AH95" s="54" t="s">
        <v>967</v>
      </c>
      <c r="AI95" s="69" t="s">
        <v>1654</v>
      </c>
      <c r="AJ95" s="95" t="s">
        <v>1653</v>
      </c>
    </row>
    <row r="96" spans="2:36" ht="145.19999999999999" x14ac:dyDescent="0.25">
      <c r="B96" s="19" t="str">
        <f>Calculations!A69</f>
        <v>CfS:166</v>
      </c>
      <c r="C96" s="39" t="str">
        <f>Calculations!B69</f>
        <v>Land at New Road, Warboys</v>
      </c>
      <c r="D96" s="39" t="str">
        <f>Calculations!C69</f>
        <v>Mixed Use</v>
      </c>
      <c r="E96" s="55">
        <f>Calculations!D69</f>
        <v>3.85049455764584</v>
      </c>
      <c r="F96" s="55">
        <f>Calculations!H69</f>
        <v>3.85049455764584</v>
      </c>
      <c r="G96" s="56">
        <f>Calculations!L69</f>
        <v>100</v>
      </c>
      <c r="H96" s="55">
        <f>Calculations!G69</f>
        <v>0</v>
      </c>
      <c r="I96" s="56">
        <f>Calculations!K69</f>
        <v>0</v>
      </c>
      <c r="J96" s="55">
        <f>Calculations!F69</f>
        <v>0</v>
      </c>
      <c r="K96" s="56">
        <f>Calculations!J69</f>
        <v>0</v>
      </c>
      <c r="L96" s="55">
        <f>Calculations!E69</f>
        <v>0</v>
      </c>
      <c r="M96" s="56">
        <f>Calculations!I69</f>
        <v>0</v>
      </c>
      <c r="N96" s="55">
        <f>Calculations!Q69</f>
        <v>0.13317858419010581</v>
      </c>
      <c r="O96" s="56">
        <f>Calculations!V69</f>
        <v>3.4587397072320516</v>
      </c>
      <c r="P96" s="55">
        <f>Calculations!O69</f>
        <v>6.1513356622359398E-2</v>
      </c>
      <c r="Q96" s="56">
        <f>Calculations!T69</f>
        <v>1.5975443076581868</v>
      </c>
      <c r="R96" s="55">
        <f>Calculations!M69</f>
        <v>4.0275165233282298E-2</v>
      </c>
      <c r="S96" s="56">
        <f>Calculations!R69</f>
        <v>1.0459738257078903</v>
      </c>
      <c r="T96" s="57">
        <f>Calculations!AA69</f>
        <v>0</v>
      </c>
      <c r="U96" s="56">
        <f>Calculations!AB69</f>
        <v>0</v>
      </c>
      <c r="V96" s="57">
        <f>Calculations!AC69</f>
        <v>0</v>
      </c>
      <c r="W96" s="56">
        <f>Calculations!AD69</f>
        <v>0</v>
      </c>
      <c r="X96" s="57">
        <f>Calculations!AE69</f>
        <v>0</v>
      </c>
      <c r="Y96" s="56">
        <f>Calculations!AF69</f>
        <v>0</v>
      </c>
      <c r="Z96" s="55">
        <f>Calculations!Q69</f>
        <v>0.13317858419010581</v>
      </c>
      <c r="AA96" s="56">
        <f>Calculations!V69</f>
        <v>3.4587397072320516</v>
      </c>
      <c r="AB96" s="57">
        <f>Calculations!AH69</f>
        <v>0</v>
      </c>
      <c r="AC96" s="56">
        <f>Calculations!AI69</f>
        <v>0</v>
      </c>
      <c r="AD96" s="56" t="s">
        <v>64</v>
      </c>
      <c r="AE96" s="58" t="s">
        <v>53</v>
      </c>
      <c r="AF96" s="39" t="s">
        <v>974</v>
      </c>
      <c r="AG96" s="59" t="s">
        <v>966</v>
      </c>
      <c r="AH96" s="59" t="s">
        <v>967</v>
      </c>
      <c r="AI96" s="69" t="s">
        <v>1640</v>
      </c>
      <c r="AJ96" s="70" t="s">
        <v>1641</v>
      </c>
    </row>
    <row r="97" spans="2:36" ht="145.19999999999999" x14ac:dyDescent="0.25">
      <c r="B97" s="41" t="str">
        <f>Calculations!A70</f>
        <v>CfS:167</v>
      </c>
      <c r="C97" s="49" t="str">
        <f>Calculations!B70</f>
        <v>Land to the South of Rectory Road, Bluntisham</v>
      </c>
      <c r="D97" s="49" t="str">
        <f>Calculations!C70</f>
        <v>Residential</v>
      </c>
      <c r="E97" s="50">
        <f>Calculations!D70</f>
        <v>1.51847174757369</v>
      </c>
      <c r="F97" s="50">
        <f>Calculations!H70</f>
        <v>1.51847174757369</v>
      </c>
      <c r="G97" s="51">
        <f>Calculations!L70</f>
        <v>100</v>
      </c>
      <c r="H97" s="50">
        <f>Calculations!G70</f>
        <v>0</v>
      </c>
      <c r="I97" s="51">
        <f>Calculations!K70</f>
        <v>0</v>
      </c>
      <c r="J97" s="50">
        <f>Calculations!F70</f>
        <v>0</v>
      </c>
      <c r="K97" s="51">
        <f>Calculations!J70</f>
        <v>0</v>
      </c>
      <c r="L97" s="50">
        <f>Calculations!E70</f>
        <v>0</v>
      </c>
      <c r="M97" s="51">
        <f>Calculations!I70</f>
        <v>0</v>
      </c>
      <c r="N97" s="50">
        <f>Calculations!Q70</f>
        <v>0.29861841902639807</v>
      </c>
      <c r="O97" s="51">
        <f>Calculations!V70</f>
        <v>19.665721110949178</v>
      </c>
      <c r="P97" s="50">
        <f>Calculations!O70</f>
        <v>0.2418497308152949</v>
      </c>
      <c r="Q97" s="51">
        <f>Calculations!T70</f>
        <v>15.927180153449525</v>
      </c>
      <c r="R97" s="50">
        <f>Calculations!M70</f>
        <v>0.14631378586166099</v>
      </c>
      <c r="S97" s="51">
        <f>Calculations!R70</f>
        <v>9.6355948732961547</v>
      </c>
      <c r="T97" s="52">
        <f>Calculations!AA70</f>
        <v>0</v>
      </c>
      <c r="U97" s="51">
        <f>Calculations!AB70</f>
        <v>0</v>
      </c>
      <c r="V97" s="52">
        <f>Calculations!AC70</f>
        <v>0</v>
      </c>
      <c r="W97" s="51">
        <f>Calculations!AD70</f>
        <v>0</v>
      </c>
      <c r="X97" s="52">
        <f>Calculations!AE70</f>
        <v>0</v>
      </c>
      <c r="Y97" s="51">
        <f>Calculations!AF70</f>
        <v>0</v>
      </c>
      <c r="Z97" s="50">
        <f>Calculations!Q70</f>
        <v>0.29861841902639807</v>
      </c>
      <c r="AA97" s="51">
        <f>Calculations!V70</f>
        <v>19.665721110949178</v>
      </c>
      <c r="AB97" s="52">
        <f>Calculations!AH70</f>
        <v>0</v>
      </c>
      <c r="AC97" s="51">
        <f>Calculations!AI70</f>
        <v>0</v>
      </c>
      <c r="AD97" s="51" t="s">
        <v>64</v>
      </c>
      <c r="AE97" s="53" t="s">
        <v>53</v>
      </c>
      <c r="AF97" s="49" t="s">
        <v>974</v>
      </c>
      <c r="AG97" s="54" t="s">
        <v>966</v>
      </c>
      <c r="AH97" s="54" t="s">
        <v>967</v>
      </c>
      <c r="AI97" s="69" t="s">
        <v>1659</v>
      </c>
      <c r="AJ97" s="95" t="s">
        <v>1657</v>
      </c>
    </row>
    <row r="98" spans="2:36" ht="66" x14ac:dyDescent="0.25">
      <c r="B98" s="19" t="str">
        <f>Calculations!A71</f>
        <v>CfS:168</v>
      </c>
      <c r="C98" s="39" t="str">
        <f>Calculations!B71</f>
        <v>Land adjacent The Rectory, Church Road, Brampton</v>
      </c>
      <c r="D98" s="39" t="str">
        <f>Calculations!C71</f>
        <v>Residential</v>
      </c>
      <c r="E98" s="55">
        <f>Calculations!D71</f>
        <v>0.49912026457101999</v>
      </c>
      <c r="F98" s="55">
        <f>Calculations!H71</f>
        <v>0.49912026457101999</v>
      </c>
      <c r="G98" s="56">
        <f>Calculations!L71</f>
        <v>100</v>
      </c>
      <c r="H98" s="55">
        <f>Calculations!G71</f>
        <v>0</v>
      </c>
      <c r="I98" s="56">
        <f>Calculations!K71</f>
        <v>0</v>
      </c>
      <c r="J98" s="55">
        <f>Calculations!F71</f>
        <v>0</v>
      </c>
      <c r="K98" s="56">
        <f>Calculations!J71</f>
        <v>0</v>
      </c>
      <c r="L98" s="55">
        <f>Calculations!E71</f>
        <v>0</v>
      </c>
      <c r="M98" s="56">
        <f>Calculations!I71</f>
        <v>0</v>
      </c>
      <c r="N98" s="55">
        <f>Calculations!Q71</f>
        <v>1.1457624718689399E-2</v>
      </c>
      <c r="O98" s="56">
        <f>Calculations!V71</f>
        <v>2.2955639215604497</v>
      </c>
      <c r="P98" s="55">
        <f>Calculations!O71</f>
        <v>0</v>
      </c>
      <c r="Q98" s="56">
        <f>Calculations!T71</f>
        <v>0</v>
      </c>
      <c r="R98" s="55">
        <f>Calculations!M71</f>
        <v>0</v>
      </c>
      <c r="S98" s="56">
        <f>Calculations!R71</f>
        <v>0</v>
      </c>
      <c r="T98" s="57">
        <f>Calculations!AA71</f>
        <v>0</v>
      </c>
      <c r="U98" s="56">
        <f>Calculations!AB71</f>
        <v>0</v>
      </c>
      <c r="V98" s="57">
        <f>Calculations!AC71</f>
        <v>0</v>
      </c>
      <c r="W98" s="56">
        <f>Calculations!AD71</f>
        <v>0</v>
      </c>
      <c r="X98" s="57">
        <f>Calculations!AE71</f>
        <v>0</v>
      </c>
      <c r="Y98" s="56">
        <f>Calculations!AF71</f>
        <v>0</v>
      </c>
      <c r="Z98" s="55">
        <f>Calculations!Q71</f>
        <v>1.1457624718689399E-2</v>
      </c>
      <c r="AA98" s="56">
        <f>Calculations!V71</f>
        <v>2.2955639215604497</v>
      </c>
      <c r="AB98" s="57">
        <f>Calculations!AH71</f>
        <v>0.48842504812159498</v>
      </c>
      <c r="AC98" s="56">
        <f>Calculations!AI71</f>
        <v>97.857186492193975</v>
      </c>
      <c r="AD98" s="56" t="s">
        <v>65</v>
      </c>
      <c r="AE98" s="58" t="s">
        <v>53</v>
      </c>
      <c r="AF98" s="39" t="s">
        <v>974</v>
      </c>
      <c r="AG98" s="59" t="s">
        <v>972</v>
      </c>
      <c r="AH98" s="59" t="s">
        <v>967</v>
      </c>
      <c r="AI98" s="69" t="s">
        <v>1235</v>
      </c>
      <c r="AJ98" s="70" t="s">
        <v>1236</v>
      </c>
    </row>
    <row r="99" spans="2:36" ht="158.4" x14ac:dyDescent="0.25">
      <c r="B99" s="19" t="str">
        <f>Calculations!A72</f>
        <v>CfS:169</v>
      </c>
      <c r="C99" s="39" t="str">
        <f>Calculations!B72</f>
        <v>Land to the North East of the Brookside Industrial Estate, Sawtry</v>
      </c>
      <c r="D99" s="39" t="str">
        <f>Calculations!C72</f>
        <v>Commercial</v>
      </c>
      <c r="E99" s="55">
        <f>Calculations!D72</f>
        <v>9.2385854744447595</v>
      </c>
      <c r="F99" s="55">
        <f>Calculations!H72</f>
        <v>8.4053863524151922</v>
      </c>
      <c r="G99" s="56">
        <f>Calculations!L72</f>
        <v>90.981312839131974</v>
      </c>
      <c r="H99" s="55">
        <f>Calculations!G72</f>
        <v>6.3288082146639807E-2</v>
      </c>
      <c r="I99" s="56">
        <f>Calculations!K72</f>
        <v>0.68504082493693041</v>
      </c>
      <c r="J99" s="55">
        <f>Calculations!F72</f>
        <v>4.5669813536232597E-2</v>
      </c>
      <c r="K99" s="56">
        <f>Calculations!J72</f>
        <v>0.49433772802732401</v>
      </c>
      <c r="L99" s="55">
        <f>Calculations!E72</f>
        <v>0.72424122634669497</v>
      </c>
      <c r="M99" s="56">
        <f>Calculations!I72</f>
        <v>7.8393086079037655</v>
      </c>
      <c r="N99" s="55">
        <f>Calculations!Q72</f>
        <v>1.1693163240101381</v>
      </c>
      <c r="O99" s="56">
        <f>Calculations!V72</f>
        <v>12.656876177036336</v>
      </c>
      <c r="P99" s="55">
        <f>Calculations!O72</f>
        <v>0.90370129379616804</v>
      </c>
      <c r="Q99" s="56">
        <f>Calculations!T72</f>
        <v>9.7818145028363297</v>
      </c>
      <c r="R99" s="55">
        <f>Calculations!M72</f>
        <v>0.62010059828727004</v>
      </c>
      <c r="S99" s="56">
        <f>Calculations!R72</f>
        <v>6.7120729683408404</v>
      </c>
      <c r="T99" s="57">
        <f>Calculations!AA72</f>
        <v>1.68200976200314E-2</v>
      </c>
      <c r="U99" s="56">
        <f>Calculations!AB72</f>
        <v>0.18206356012571601</v>
      </c>
      <c r="V99" s="57">
        <f>Calculations!AC72</f>
        <v>1.41807829598092E-2</v>
      </c>
      <c r="W99" s="56">
        <f>Calculations!AD72</f>
        <v>0.1534951751979268</v>
      </c>
      <c r="X99" s="57">
        <f>Calculations!AE72</f>
        <v>7.1896572654950404E-3</v>
      </c>
      <c r="Y99" s="56">
        <f>Calculations!AF72</f>
        <v>7.7822057125332161E-2</v>
      </c>
      <c r="Z99" s="55">
        <f>Calculations!Q72</f>
        <v>1.1693163240101381</v>
      </c>
      <c r="AA99" s="56">
        <f>Calculations!V72</f>
        <v>12.656876177036336</v>
      </c>
      <c r="AB99" s="57">
        <f>Calculations!AH72</f>
        <v>0</v>
      </c>
      <c r="AC99" s="56">
        <f>Calculations!AI72</f>
        <v>0</v>
      </c>
      <c r="AD99" s="56" t="s">
        <v>64</v>
      </c>
      <c r="AE99" s="58" t="s">
        <v>52</v>
      </c>
      <c r="AF99" s="39" t="s">
        <v>978</v>
      </c>
      <c r="AG99" s="59" t="s">
        <v>955</v>
      </c>
      <c r="AH99" s="59" t="s">
        <v>996</v>
      </c>
      <c r="AI99" s="69" t="s">
        <v>1237</v>
      </c>
      <c r="AJ99" s="69" t="s">
        <v>1238</v>
      </c>
    </row>
    <row r="100" spans="2:36" ht="105.6" x14ac:dyDescent="0.25">
      <c r="B100" s="19" t="str">
        <f>Calculations!A73</f>
        <v>CfS:17</v>
      </c>
      <c r="C100" s="39" t="str">
        <f>Calculations!B73</f>
        <v>Land East of Fox Road, Catworth</v>
      </c>
      <c r="D100" s="39" t="str">
        <f>Calculations!C73</f>
        <v>Mixed Use</v>
      </c>
      <c r="E100" s="55">
        <f>Calculations!D73</f>
        <v>8.1979255478909092</v>
      </c>
      <c r="F100" s="55">
        <f>Calculations!H73</f>
        <v>8.1979255478909092</v>
      </c>
      <c r="G100" s="56">
        <f>Calculations!L73</f>
        <v>100</v>
      </c>
      <c r="H100" s="55">
        <f>Calculations!G73</f>
        <v>0</v>
      </c>
      <c r="I100" s="56">
        <f>Calculations!K73</f>
        <v>0</v>
      </c>
      <c r="J100" s="55">
        <f>Calculations!F73</f>
        <v>0</v>
      </c>
      <c r="K100" s="56">
        <f>Calculations!J73</f>
        <v>0</v>
      </c>
      <c r="L100" s="55">
        <f>Calculations!E73</f>
        <v>0</v>
      </c>
      <c r="M100" s="56">
        <f>Calculations!I73</f>
        <v>0</v>
      </c>
      <c r="N100" s="55">
        <f>Calculations!Q73</f>
        <v>1.5822944011685611</v>
      </c>
      <c r="O100" s="56">
        <f>Calculations!V73</f>
        <v>19.301156029352327</v>
      </c>
      <c r="P100" s="55">
        <f>Calculations!O73</f>
        <v>0.90875225239250601</v>
      </c>
      <c r="Q100" s="56">
        <f>Calculations!T73</f>
        <v>11.08514888411376</v>
      </c>
      <c r="R100" s="55">
        <f>Calculations!M73</f>
        <v>0.54750896681991901</v>
      </c>
      <c r="S100" s="56">
        <f>Calculations!R73</f>
        <v>6.6786281922355011</v>
      </c>
      <c r="T100" s="57">
        <f>Calculations!AA73</f>
        <v>0</v>
      </c>
      <c r="U100" s="56">
        <f>Calculations!AB73</f>
        <v>0</v>
      </c>
      <c r="V100" s="57">
        <f>Calculations!AC73</f>
        <v>0</v>
      </c>
      <c r="W100" s="56">
        <f>Calculations!AD73</f>
        <v>0</v>
      </c>
      <c r="X100" s="57">
        <f>Calculations!AE73</f>
        <v>0</v>
      </c>
      <c r="Y100" s="56">
        <f>Calculations!AF73</f>
        <v>0</v>
      </c>
      <c r="Z100" s="55">
        <f>Calculations!Q73</f>
        <v>1.5822944011685611</v>
      </c>
      <c r="AA100" s="56">
        <f>Calculations!V73</f>
        <v>19.301156029352327</v>
      </c>
      <c r="AB100" s="57">
        <f>Calculations!AH73</f>
        <v>0</v>
      </c>
      <c r="AC100" s="56">
        <f>Calculations!AI73</f>
        <v>0</v>
      </c>
      <c r="AD100" s="56" t="s">
        <v>64</v>
      </c>
      <c r="AE100" s="58" t="s">
        <v>53</v>
      </c>
      <c r="AF100" s="39" t="s">
        <v>974</v>
      </c>
      <c r="AG100" s="59" t="s">
        <v>966</v>
      </c>
      <c r="AH100" s="59" t="s">
        <v>967</v>
      </c>
      <c r="AI100" s="69" t="s">
        <v>1107</v>
      </c>
      <c r="AJ100" s="70" t="s">
        <v>1108</v>
      </c>
    </row>
    <row r="101" spans="2:36" ht="52.8" x14ac:dyDescent="0.25">
      <c r="B101" s="19" t="str">
        <f>Calculations!A74</f>
        <v>CfS:170</v>
      </c>
      <c r="C101" s="39" t="str">
        <f>Calculations!B74</f>
        <v>Field South of St Ives Road, Hemingford Grey</v>
      </c>
      <c r="D101" s="39" t="str">
        <f>Calculations!C74</f>
        <v>Infrastructure</v>
      </c>
      <c r="E101" s="55">
        <f>Calculations!D74</f>
        <v>5.8083457577819102</v>
      </c>
      <c r="F101" s="55">
        <f>Calculations!H74</f>
        <v>2.1527059968648601</v>
      </c>
      <c r="G101" s="56">
        <f>Calculations!L74</f>
        <v>37.062290824899776</v>
      </c>
      <c r="H101" s="55">
        <f>Calculations!G74</f>
        <v>2.4770417791804702</v>
      </c>
      <c r="I101" s="56">
        <f>Calculations!K74</f>
        <v>42.64625217708118</v>
      </c>
      <c r="J101" s="55">
        <f>Calculations!F74</f>
        <v>1.1785979817365799</v>
      </c>
      <c r="K101" s="56">
        <f>Calculations!J74</f>
        <v>20.291456998019047</v>
      </c>
      <c r="L101" s="55">
        <f>Calculations!E74</f>
        <v>0</v>
      </c>
      <c r="M101" s="56">
        <f>Calculations!I74</f>
        <v>0</v>
      </c>
      <c r="N101" s="55">
        <f>Calculations!Q74</f>
        <v>4.6724023623412297E-2</v>
      </c>
      <c r="O101" s="56">
        <f>Calculations!V74</f>
        <v>0.80442910205220397</v>
      </c>
      <c r="P101" s="55">
        <f>Calculations!O74</f>
        <v>0</v>
      </c>
      <c r="Q101" s="56">
        <f>Calculations!T74</f>
        <v>0</v>
      </c>
      <c r="R101" s="55">
        <f>Calculations!M74</f>
        <v>0</v>
      </c>
      <c r="S101" s="56">
        <f>Calculations!R74</f>
        <v>0</v>
      </c>
      <c r="T101" s="57">
        <f>Calculations!AA74</f>
        <v>0</v>
      </c>
      <c r="U101" s="56">
        <f>Calculations!AB74</f>
        <v>0</v>
      </c>
      <c r="V101" s="57">
        <f>Calculations!AC74</f>
        <v>1.0655161071149799</v>
      </c>
      <c r="W101" s="56">
        <f>Calculations!AD74</f>
        <v>18.344570925162675</v>
      </c>
      <c r="X101" s="57">
        <f>Calculations!AE74</f>
        <v>0</v>
      </c>
      <c r="Y101" s="56">
        <f>Calculations!AF74</f>
        <v>0</v>
      </c>
      <c r="Z101" s="55">
        <f>Calculations!Q74</f>
        <v>4.6724023623412297E-2</v>
      </c>
      <c r="AA101" s="56">
        <f>Calculations!V74</f>
        <v>0.80442910205220397</v>
      </c>
      <c r="AB101" s="57">
        <f>Calculations!AH74</f>
        <v>5.8083457577819102</v>
      </c>
      <c r="AC101" s="56">
        <f>Calculations!AI74</f>
        <v>100</v>
      </c>
      <c r="AD101" s="56" t="s">
        <v>65</v>
      </c>
      <c r="AE101" s="58" t="s">
        <v>52</v>
      </c>
      <c r="AF101" s="39" t="s">
        <v>974</v>
      </c>
      <c r="AG101" s="59" t="s">
        <v>991</v>
      </c>
      <c r="AH101" s="59" t="s">
        <v>964</v>
      </c>
      <c r="AI101" s="69" t="s">
        <v>1007</v>
      </c>
      <c r="AJ101" s="70" t="s">
        <v>1008</v>
      </c>
    </row>
    <row r="102" spans="2:36" ht="52.8" x14ac:dyDescent="0.25">
      <c r="B102" s="19" t="str">
        <f>Calculations!A75</f>
        <v>CfS:171</v>
      </c>
      <c r="C102" s="39" t="str">
        <f>Calculations!B75</f>
        <v>Ramsey Gateway, St Mary's Road, Ramsey</v>
      </c>
      <c r="D102" s="39" t="str">
        <f>Calculations!C75</f>
        <v>Mixed Use</v>
      </c>
      <c r="E102" s="55">
        <f>Calculations!D75</f>
        <v>4.1048648276163897</v>
      </c>
      <c r="F102" s="55">
        <f>Calculations!H75</f>
        <v>0</v>
      </c>
      <c r="G102" s="56">
        <f>Calculations!L75</f>
        <v>0</v>
      </c>
      <c r="H102" s="55">
        <f>Calculations!G75</f>
        <v>0</v>
      </c>
      <c r="I102" s="56">
        <f>Calculations!K75</f>
        <v>0</v>
      </c>
      <c r="J102" s="55">
        <f>Calculations!F75</f>
        <v>4.1048648276163897</v>
      </c>
      <c r="K102" s="56">
        <f>Calculations!J75</f>
        <v>100</v>
      </c>
      <c r="L102" s="55">
        <f>Calculations!E75</f>
        <v>0</v>
      </c>
      <c r="M102" s="56">
        <f>Calculations!I75</f>
        <v>0</v>
      </c>
      <c r="N102" s="55">
        <f>Calculations!Q75</f>
        <v>1.1268069256503441</v>
      </c>
      <c r="O102" s="56">
        <f>Calculations!V75</f>
        <v>27.450524511050894</v>
      </c>
      <c r="P102" s="55">
        <f>Calculations!O75</f>
        <v>0.76222564935901804</v>
      </c>
      <c r="Q102" s="56">
        <f>Calculations!T75</f>
        <v>18.568836767315105</v>
      </c>
      <c r="R102" s="55">
        <f>Calculations!M75</f>
        <v>0.59260296182536398</v>
      </c>
      <c r="S102" s="56">
        <f>Calculations!R75</f>
        <v>14.436601123586238</v>
      </c>
      <c r="T102" s="57">
        <f>Calculations!AA75</f>
        <v>0</v>
      </c>
      <c r="U102" s="56">
        <f>Calculations!AB75</f>
        <v>0</v>
      </c>
      <c r="V102" s="57">
        <f>Calculations!AC75</f>
        <v>0</v>
      </c>
      <c r="W102" s="56">
        <f>Calculations!AD75</f>
        <v>0</v>
      </c>
      <c r="X102" s="57">
        <f>Calculations!AE75</f>
        <v>0</v>
      </c>
      <c r="Y102" s="56">
        <f>Calculations!AF75</f>
        <v>0</v>
      </c>
      <c r="Z102" s="55">
        <f>Calculations!Q75</f>
        <v>1.1268069256503441</v>
      </c>
      <c r="AA102" s="56">
        <f>Calculations!V75</f>
        <v>27.450524511050894</v>
      </c>
      <c r="AB102" s="57">
        <f>Calculations!AH75</f>
        <v>0</v>
      </c>
      <c r="AC102" s="56">
        <f>Calculations!AI75</f>
        <v>0</v>
      </c>
      <c r="AD102" s="56" t="s">
        <v>64</v>
      </c>
      <c r="AE102" s="58" t="s">
        <v>53</v>
      </c>
      <c r="AF102" s="39" t="s">
        <v>974</v>
      </c>
      <c r="AG102" s="59" t="s">
        <v>986</v>
      </c>
      <c r="AH102" s="59" t="s">
        <v>964</v>
      </c>
      <c r="AI102" s="69" t="s">
        <v>1025</v>
      </c>
      <c r="AJ102" s="70" t="s">
        <v>1173</v>
      </c>
    </row>
    <row r="103" spans="2:36" ht="52.8" x14ac:dyDescent="0.25">
      <c r="B103" s="19" t="str">
        <f>Calculations!A76</f>
        <v>CfS:172</v>
      </c>
      <c r="C103" s="39" t="str">
        <f>Calculations!B76</f>
        <v>Land East of Church Road, Warboys</v>
      </c>
      <c r="D103" s="39" t="str">
        <f>Calculations!C76</f>
        <v>Residential</v>
      </c>
      <c r="E103" s="55">
        <f>Calculations!D76</f>
        <v>5.0883126215643601</v>
      </c>
      <c r="F103" s="55">
        <f>Calculations!H76</f>
        <v>5.0883126215643601</v>
      </c>
      <c r="G103" s="56">
        <f>Calculations!L76</f>
        <v>100</v>
      </c>
      <c r="H103" s="55">
        <f>Calculations!G76</f>
        <v>0</v>
      </c>
      <c r="I103" s="56">
        <f>Calculations!K76</f>
        <v>0</v>
      </c>
      <c r="J103" s="55">
        <f>Calculations!F76</f>
        <v>0</v>
      </c>
      <c r="K103" s="56">
        <f>Calculations!J76</f>
        <v>0</v>
      </c>
      <c r="L103" s="55">
        <f>Calculations!E76</f>
        <v>0</v>
      </c>
      <c r="M103" s="56">
        <f>Calculations!I76</f>
        <v>0</v>
      </c>
      <c r="N103" s="55">
        <f>Calculations!Q76</f>
        <v>1.8538306627608561</v>
      </c>
      <c r="O103" s="56">
        <f>Calculations!V76</f>
        <v>36.433112519547016</v>
      </c>
      <c r="P103" s="55">
        <f>Calculations!O76</f>
        <v>1.383208668384148</v>
      </c>
      <c r="Q103" s="56">
        <f>Calculations!T76</f>
        <v>27.18403469397861</v>
      </c>
      <c r="R103" s="55">
        <f>Calculations!M76</f>
        <v>0.93619061104270596</v>
      </c>
      <c r="S103" s="56">
        <f>Calculations!R76</f>
        <v>18.398842222765822</v>
      </c>
      <c r="T103" s="57">
        <f>Calculations!AA76</f>
        <v>0</v>
      </c>
      <c r="U103" s="56">
        <f>Calculations!AB76</f>
        <v>0</v>
      </c>
      <c r="V103" s="57">
        <f>Calculations!AC76</f>
        <v>0</v>
      </c>
      <c r="W103" s="56">
        <f>Calculations!AD76</f>
        <v>0</v>
      </c>
      <c r="X103" s="57">
        <f>Calculations!AE76</f>
        <v>0</v>
      </c>
      <c r="Y103" s="56">
        <f>Calculations!AF76</f>
        <v>0</v>
      </c>
      <c r="Z103" s="55">
        <f>Calculations!Q76</f>
        <v>1.8538306627608561</v>
      </c>
      <c r="AA103" s="56">
        <f>Calculations!V76</f>
        <v>36.433112519547016</v>
      </c>
      <c r="AB103" s="57">
        <f>Calculations!AH76</f>
        <v>0</v>
      </c>
      <c r="AC103" s="56">
        <f>Calculations!AI76</f>
        <v>0</v>
      </c>
      <c r="AD103" s="56" t="s">
        <v>64</v>
      </c>
      <c r="AE103" s="58" t="s">
        <v>53</v>
      </c>
      <c r="AF103" s="39" t="s">
        <v>974</v>
      </c>
      <c r="AG103" s="59" t="s">
        <v>966</v>
      </c>
      <c r="AH103" s="59" t="s">
        <v>967</v>
      </c>
      <c r="AI103" s="70" t="s">
        <v>1076</v>
      </c>
      <c r="AJ103" s="70" t="s">
        <v>1197</v>
      </c>
    </row>
    <row r="104" spans="2:36" ht="92.4" x14ac:dyDescent="0.25">
      <c r="B104" s="19" t="str">
        <f>Calculations!A77</f>
        <v>CfS:173</v>
      </c>
      <c r="C104" s="39" t="str">
        <f>Calculations!B77</f>
        <v>Land South of 35 Church Street (smaller site), Somersham</v>
      </c>
      <c r="D104" s="39" t="str">
        <f>Calculations!C77</f>
        <v>Residential</v>
      </c>
      <c r="E104" s="55">
        <f>Calculations!D77</f>
        <v>0.40948982080565699</v>
      </c>
      <c r="F104" s="55">
        <f>Calculations!H77</f>
        <v>0.40540657962826598</v>
      </c>
      <c r="G104" s="56">
        <f>Calculations!L77</f>
        <v>99.002846720497871</v>
      </c>
      <c r="H104" s="55">
        <f>Calculations!G77</f>
        <v>4.0832411773910199E-3</v>
      </c>
      <c r="I104" s="56">
        <f>Calculations!K77</f>
        <v>0.99715327950213384</v>
      </c>
      <c r="J104" s="55">
        <f>Calculations!F77</f>
        <v>0</v>
      </c>
      <c r="K104" s="56">
        <f>Calculations!J77</f>
        <v>0</v>
      </c>
      <c r="L104" s="55">
        <f>Calculations!E77</f>
        <v>0</v>
      </c>
      <c r="M104" s="56">
        <f>Calculations!I77</f>
        <v>0</v>
      </c>
      <c r="N104" s="55">
        <f>Calculations!Q77</f>
        <v>0.1835174985109152</v>
      </c>
      <c r="O104" s="56">
        <f>Calculations!V77</f>
        <v>44.81613197364733</v>
      </c>
      <c r="P104" s="55">
        <f>Calculations!O77</f>
        <v>0.14866328719629029</v>
      </c>
      <c r="Q104" s="56">
        <f>Calculations!T77</f>
        <v>36.304513480652695</v>
      </c>
      <c r="R104" s="55">
        <f>Calculations!M77</f>
        <v>0.108777639686403</v>
      </c>
      <c r="S104" s="56">
        <f>Calculations!R77</f>
        <v>26.564186497331427</v>
      </c>
      <c r="T104" s="57">
        <f>Calculations!AA77</f>
        <v>0</v>
      </c>
      <c r="U104" s="56">
        <f>Calculations!AB77</f>
        <v>0</v>
      </c>
      <c r="V104" s="57">
        <f>Calculations!AC77</f>
        <v>0</v>
      </c>
      <c r="W104" s="56">
        <f>Calculations!AD77</f>
        <v>0</v>
      </c>
      <c r="X104" s="57">
        <f>Calculations!AE77</f>
        <v>0</v>
      </c>
      <c r="Y104" s="56">
        <f>Calculations!AF77</f>
        <v>0</v>
      </c>
      <c r="Z104" s="55">
        <f>Calculations!Q77</f>
        <v>0.1835174985109152</v>
      </c>
      <c r="AA104" s="56">
        <f>Calculations!V77</f>
        <v>44.81613197364733</v>
      </c>
      <c r="AB104" s="57">
        <f>Calculations!AH77</f>
        <v>0</v>
      </c>
      <c r="AC104" s="56">
        <f>Calculations!AI77</f>
        <v>0</v>
      </c>
      <c r="AD104" s="56" t="s">
        <v>64</v>
      </c>
      <c r="AE104" s="58" t="s">
        <v>53</v>
      </c>
      <c r="AF104" s="39" t="s">
        <v>974</v>
      </c>
      <c r="AG104" s="59" t="s">
        <v>989</v>
      </c>
      <c r="AH104" s="59" t="s">
        <v>1004</v>
      </c>
      <c r="AI104" s="69" t="s">
        <v>1494</v>
      </c>
      <c r="AJ104" s="69" t="s">
        <v>1495</v>
      </c>
    </row>
    <row r="105" spans="2:36" ht="171.6" x14ac:dyDescent="0.25">
      <c r="B105" s="41" t="str">
        <f>Calculations!A78</f>
        <v>CfS:174</v>
      </c>
      <c r="C105" s="49" t="str">
        <f>Calculations!B78</f>
        <v>Land to the West of Graveley Road, Offord D'Arcy</v>
      </c>
      <c r="D105" s="49" t="str">
        <f>Calculations!C78</f>
        <v>Residential</v>
      </c>
      <c r="E105" s="50">
        <f>Calculations!D78</f>
        <v>3.8071156651190101</v>
      </c>
      <c r="F105" s="50">
        <f>Calculations!H78</f>
        <v>3.8071156651190101</v>
      </c>
      <c r="G105" s="51">
        <f>Calculations!L78</f>
        <v>100</v>
      </c>
      <c r="H105" s="50">
        <f>Calculations!G78</f>
        <v>0</v>
      </c>
      <c r="I105" s="51">
        <f>Calculations!K78</f>
        <v>0</v>
      </c>
      <c r="J105" s="50">
        <f>Calculations!F78</f>
        <v>0</v>
      </c>
      <c r="K105" s="51">
        <f>Calculations!J78</f>
        <v>0</v>
      </c>
      <c r="L105" s="50">
        <f>Calculations!E78</f>
        <v>0</v>
      </c>
      <c r="M105" s="51">
        <f>Calculations!I78</f>
        <v>0</v>
      </c>
      <c r="N105" s="50">
        <f>Calculations!Q78</f>
        <v>0.38686627929220041</v>
      </c>
      <c r="O105" s="51">
        <f>Calculations!V78</f>
        <v>10.161663404048614</v>
      </c>
      <c r="P105" s="50">
        <f>Calculations!O78</f>
        <v>0.25546247698008639</v>
      </c>
      <c r="Q105" s="51">
        <f>Calculations!T78</f>
        <v>6.7101317493620378</v>
      </c>
      <c r="R105" s="50">
        <f>Calculations!M78</f>
        <v>0.17060110690278801</v>
      </c>
      <c r="S105" s="51">
        <f>Calculations!R78</f>
        <v>4.4811117367891962</v>
      </c>
      <c r="T105" s="52">
        <f>Calculations!AA78</f>
        <v>0</v>
      </c>
      <c r="U105" s="51">
        <f>Calculations!AB78</f>
        <v>0</v>
      </c>
      <c r="V105" s="52">
        <f>Calculations!AC78</f>
        <v>0</v>
      </c>
      <c r="W105" s="51">
        <f>Calculations!AD78</f>
        <v>0</v>
      </c>
      <c r="X105" s="52">
        <f>Calculations!AE78</f>
        <v>0</v>
      </c>
      <c r="Y105" s="51">
        <f>Calculations!AF78</f>
        <v>0</v>
      </c>
      <c r="Z105" s="50">
        <f>Calculations!Q78</f>
        <v>0.38686627929220041</v>
      </c>
      <c r="AA105" s="51">
        <f>Calculations!V78</f>
        <v>10.161663404048614</v>
      </c>
      <c r="AB105" s="52">
        <f>Calculations!AH78</f>
        <v>0</v>
      </c>
      <c r="AC105" s="51">
        <f>Calculations!AI78</f>
        <v>0</v>
      </c>
      <c r="AD105" s="51" t="s">
        <v>65</v>
      </c>
      <c r="AE105" s="53" t="s">
        <v>53</v>
      </c>
      <c r="AF105" s="49" t="s">
        <v>974</v>
      </c>
      <c r="AG105" s="54" t="s">
        <v>969</v>
      </c>
      <c r="AH105" s="54" t="s">
        <v>967</v>
      </c>
      <c r="AI105" s="69" t="s">
        <v>1758</v>
      </c>
      <c r="AJ105" s="95" t="s">
        <v>1759</v>
      </c>
    </row>
    <row r="106" spans="2:36" ht="52.8" x14ac:dyDescent="0.25">
      <c r="B106" s="19" t="str">
        <f>Calculations!A79</f>
        <v>CfS:175</v>
      </c>
      <c r="C106" s="39" t="str">
        <f>Calculations!B79</f>
        <v>Collmart Growers, Pondersbridge</v>
      </c>
      <c r="D106" s="39" t="str">
        <f>Calculations!C79</f>
        <v>Commercial</v>
      </c>
      <c r="E106" s="55">
        <f>Calculations!D79</f>
        <v>7.3570651375711504</v>
      </c>
      <c r="F106" s="55">
        <f>Calculations!H79</f>
        <v>-1.346516000921838E-7</v>
      </c>
      <c r="G106" s="56">
        <f>Calculations!L79</f>
        <v>-1.830235257868567E-6</v>
      </c>
      <c r="H106" s="55">
        <f>Calculations!G79</f>
        <v>0</v>
      </c>
      <c r="I106" s="56">
        <f>Calculations!K79</f>
        <v>0</v>
      </c>
      <c r="J106" s="55">
        <f>Calculations!F79</f>
        <v>7.3360516207793296</v>
      </c>
      <c r="K106" s="56">
        <f>Calculations!J79</f>
        <v>99.71437636613399</v>
      </c>
      <c r="L106" s="55">
        <f>Calculations!E79</f>
        <v>2.10136514434211E-2</v>
      </c>
      <c r="M106" s="56">
        <f>Calculations!I79</f>
        <v>0.28562546410128037</v>
      </c>
      <c r="N106" s="55">
        <f>Calculations!Q79</f>
        <v>1.57722603362237</v>
      </c>
      <c r="O106" s="56">
        <f>Calculations!V79</f>
        <v>21.438250227903687</v>
      </c>
      <c r="P106" s="55">
        <f>Calculations!O79</f>
        <v>0.58444372168151704</v>
      </c>
      <c r="Q106" s="56">
        <f>Calculations!T79</f>
        <v>7.9439791649644738</v>
      </c>
      <c r="R106" s="55">
        <f>Calculations!M79</f>
        <v>0.16593289675294001</v>
      </c>
      <c r="S106" s="56">
        <f>Calculations!R79</f>
        <v>2.2554224225303083</v>
      </c>
      <c r="T106" s="57">
        <f>Calculations!AA79</f>
        <v>0.42781699748857899</v>
      </c>
      <c r="U106" s="56">
        <f>Calculations!AB79</f>
        <v>5.8150497445482427</v>
      </c>
      <c r="V106" s="57">
        <f>Calculations!AC79</f>
        <v>0</v>
      </c>
      <c r="W106" s="56">
        <f>Calculations!AD79</f>
        <v>0</v>
      </c>
      <c r="X106" s="57">
        <f>Calculations!AE79</f>
        <v>0</v>
      </c>
      <c r="Y106" s="56">
        <f>Calculations!AF79</f>
        <v>0</v>
      </c>
      <c r="Z106" s="55">
        <f>Calculations!Q79</f>
        <v>1.57722603362237</v>
      </c>
      <c r="AA106" s="56">
        <f>Calculations!V79</f>
        <v>21.438250227903687</v>
      </c>
      <c r="AB106" s="57">
        <f>Calculations!AH79</f>
        <v>0</v>
      </c>
      <c r="AC106" s="56">
        <f>Calculations!AI79</f>
        <v>0</v>
      </c>
      <c r="AD106" s="56" t="s">
        <v>64</v>
      </c>
      <c r="AE106" s="58" t="s">
        <v>52</v>
      </c>
      <c r="AF106" s="39" t="s">
        <v>978</v>
      </c>
      <c r="AG106" s="59" t="s">
        <v>955</v>
      </c>
      <c r="AH106" s="59" t="s">
        <v>996</v>
      </c>
      <c r="AI106" s="69" t="s">
        <v>1046</v>
      </c>
      <c r="AJ106" s="69" t="s">
        <v>1174</v>
      </c>
    </row>
    <row r="107" spans="2:36" ht="52.8" x14ac:dyDescent="0.25">
      <c r="B107" s="19" t="str">
        <f>Calculations!A80</f>
        <v>CfS:176</v>
      </c>
      <c r="C107" s="39" t="str">
        <f>Calculations!B80</f>
        <v>Claylands Farm, Main Road, Stonely</v>
      </c>
      <c r="D107" s="39" t="str">
        <f>Calculations!C80</f>
        <v>Residential</v>
      </c>
      <c r="E107" s="55">
        <f>Calculations!D80</f>
        <v>1.58072174971132</v>
      </c>
      <c r="F107" s="55">
        <f>Calculations!H80</f>
        <v>1.58072174971132</v>
      </c>
      <c r="G107" s="56">
        <f>Calculations!L80</f>
        <v>100</v>
      </c>
      <c r="H107" s="55">
        <f>Calculations!G80</f>
        <v>0</v>
      </c>
      <c r="I107" s="56">
        <f>Calculations!K80</f>
        <v>0</v>
      </c>
      <c r="J107" s="55">
        <f>Calculations!F80</f>
        <v>0</v>
      </c>
      <c r="K107" s="56">
        <f>Calculations!J80</f>
        <v>0</v>
      </c>
      <c r="L107" s="55">
        <f>Calculations!E80</f>
        <v>0</v>
      </c>
      <c r="M107" s="56">
        <f>Calculations!I80</f>
        <v>0</v>
      </c>
      <c r="N107" s="55">
        <f>Calculations!Q80</f>
        <v>0.2834722945234443</v>
      </c>
      <c r="O107" s="56">
        <f>Calculations!V80</f>
        <v>17.933092562002994</v>
      </c>
      <c r="P107" s="55">
        <f>Calculations!O80</f>
        <v>0.17977618600489931</v>
      </c>
      <c r="Q107" s="56">
        <f>Calculations!T80</f>
        <v>11.373044372782941</v>
      </c>
      <c r="R107" s="55">
        <f>Calculations!M80</f>
        <v>0.131586292836019</v>
      </c>
      <c r="S107" s="56">
        <f>Calculations!R80</f>
        <v>8.3244437460324701</v>
      </c>
      <c r="T107" s="57">
        <f>Calculations!AA80</f>
        <v>0</v>
      </c>
      <c r="U107" s="56">
        <f>Calculations!AB80</f>
        <v>0</v>
      </c>
      <c r="V107" s="57">
        <f>Calculations!AC80</f>
        <v>0</v>
      </c>
      <c r="W107" s="56">
        <f>Calculations!AD80</f>
        <v>0</v>
      </c>
      <c r="X107" s="57">
        <f>Calculations!AE80</f>
        <v>0</v>
      </c>
      <c r="Y107" s="56">
        <f>Calculations!AF80</f>
        <v>0</v>
      </c>
      <c r="Z107" s="55">
        <f>Calculations!Q80</f>
        <v>0.2834722945234443</v>
      </c>
      <c r="AA107" s="56">
        <f>Calculations!V80</f>
        <v>17.933092562002994</v>
      </c>
      <c r="AB107" s="57">
        <f>Calculations!AH80</f>
        <v>0</v>
      </c>
      <c r="AC107" s="56">
        <f>Calculations!AI80</f>
        <v>0</v>
      </c>
      <c r="AD107" s="56" t="s">
        <v>64</v>
      </c>
      <c r="AE107" s="58" t="s">
        <v>53</v>
      </c>
      <c r="AF107" s="39" t="s">
        <v>974</v>
      </c>
      <c r="AG107" s="59" t="s">
        <v>966</v>
      </c>
      <c r="AH107" s="59" t="s">
        <v>967</v>
      </c>
      <c r="AI107" s="69" t="s">
        <v>1239</v>
      </c>
      <c r="AJ107" s="69" t="s">
        <v>1240</v>
      </c>
    </row>
    <row r="108" spans="2:36" ht="52.8" x14ac:dyDescent="0.25">
      <c r="B108" s="19" t="str">
        <f>Calculations!A81</f>
        <v>CfS:177</v>
      </c>
      <c r="C108" s="39" t="str">
        <f>Calculations!B81</f>
        <v>Former PH Plant Hire and 9 Cross Street, Farcet</v>
      </c>
      <c r="D108" s="39" t="str">
        <f>Calculations!C81</f>
        <v>Residential</v>
      </c>
      <c r="E108" s="55">
        <f>Calculations!D81</f>
        <v>0.63450108102802105</v>
      </c>
      <c r="F108" s="55">
        <f>Calculations!H81</f>
        <v>0.63450108102802105</v>
      </c>
      <c r="G108" s="56">
        <f>Calculations!L81</f>
        <v>100</v>
      </c>
      <c r="H108" s="55">
        <f>Calculations!G81</f>
        <v>0</v>
      </c>
      <c r="I108" s="56">
        <f>Calculations!K81</f>
        <v>0</v>
      </c>
      <c r="J108" s="55">
        <f>Calculations!F81</f>
        <v>0</v>
      </c>
      <c r="K108" s="56">
        <f>Calculations!J81</f>
        <v>0</v>
      </c>
      <c r="L108" s="55">
        <f>Calculations!E81</f>
        <v>0</v>
      </c>
      <c r="M108" s="56">
        <f>Calculations!I81</f>
        <v>0</v>
      </c>
      <c r="N108" s="55">
        <f>Calculations!Q81</f>
        <v>0.1372084014795476</v>
      </c>
      <c r="O108" s="56">
        <f>Calculations!V81</f>
        <v>21.624612720476698</v>
      </c>
      <c r="P108" s="55">
        <f>Calculations!O81</f>
        <v>8.4583812945155601E-2</v>
      </c>
      <c r="Q108" s="56">
        <f>Calculations!T81</f>
        <v>13.330759469804621</v>
      </c>
      <c r="R108" s="55">
        <f>Calculations!M81</f>
        <v>6.3843730484100497E-2</v>
      </c>
      <c r="S108" s="56">
        <f>Calculations!R81</f>
        <v>10.062036518623522</v>
      </c>
      <c r="T108" s="57">
        <f>Calculations!AA81</f>
        <v>0</v>
      </c>
      <c r="U108" s="56">
        <f>Calculations!AB81</f>
        <v>0</v>
      </c>
      <c r="V108" s="57">
        <f>Calculations!AC81</f>
        <v>0</v>
      </c>
      <c r="W108" s="56">
        <f>Calculations!AD81</f>
        <v>0</v>
      </c>
      <c r="X108" s="57">
        <f>Calculations!AE81</f>
        <v>0</v>
      </c>
      <c r="Y108" s="56">
        <f>Calculations!AF81</f>
        <v>0</v>
      </c>
      <c r="Z108" s="55">
        <f>Calculations!Q81</f>
        <v>0.1372084014795476</v>
      </c>
      <c r="AA108" s="56">
        <f>Calculations!V81</f>
        <v>21.624612720476698</v>
      </c>
      <c r="AB108" s="57">
        <f>Calculations!AH81</f>
        <v>0</v>
      </c>
      <c r="AC108" s="56">
        <f>Calculations!AI81</f>
        <v>0</v>
      </c>
      <c r="AD108" s="56" t="s">
        <v>64</v>
      </c>
      <c r="AE108" s="58" t="s">
        <v>53</v>
      </c>
      <c r="AF108" s="39" t="s">
        <v>974</v>
      </c>
      <c r="AG108" s="59" t="s">
        <v>966</v>
      </c>
      <c r="AH108" s="59" t="s">
        <v>967</v>
      </c>
      <c r="AI108" s="71" t="s">
        <v>1057</v>
      </c>
      <c r="AJ108" s="71" t="s">
        <v>1058</v>
      </c>
    </row>
    <row r="109" spans="2:36" ht="237.6" x14ac:dyDescent="0.25">
      <c r="B109" s="19" t="str">
        <f>Calculations!A82</f>
        <v>CfS:178</v>
      </c>
      <c r="C109" s="39" t="str">
        <f>Calculations!B82</f>
        <v>48 Old Great North Road, Alconbury Weston</v>
      </c>
      <c r="D109" s="39" t="str">
        <f>Calculations!C82</f>
        <v>Residential</v>
      </c>
      <c r="E109" s="55">
        <f>Calculations!D82</f>
        <v>1.06238214269969</v>
      </c>
      <c r="F109" s="55">
        <f>Calculations!H82</f>
        <v>1.06238214269969</v>
      </c>
      <c r="G109" s="56">
        <f>Calculations!L82</f>
        <v>100</v>
      </c>
      <c r="H109" s="55">
        <f>Calculations!G82</f>
        <v>0</v>
      </c>
      <c r="I109" s="56">
        <f>Calculations!K82</f>
        <v>0</v>
      </c>
      <c r="J109" s="55">
        <f>Calculations!F82</f>
        <v>0</v>
      </c>
      <c r="K109" s="56">
        <f>Calculations!J82</f>
        <v>0</v>
      </c>
      <c r="L109" s="55">
        <f>Calculations!E82</f>
        <v>0</v>
      </c>
      <c r="M109" s="56">
        <f>Calculations!I82</f>
        <v>0</v>
      </c>
      <c r="N109" s="55">
        <f>Calculations!Q82</f>
        <v>0.48416748001155496</v>
      </c>
      <c r="O109" s="56">
        <f>Calculations!V82</f>
        <v>45.573759248362812</v>
      </c>
      <c r="P109" s="55">
        <f>Calculations!O82</f>
        <v>0.29324617331977298</v>
      </c>
      <c r="Q109" s="56">
        <f>Calculations!T82</f>
        <v>27.602701658236235</v>
      </c>
      <c r="R109" s="55">
        <f>Calculations!M82</f>
        <v>0.16700626695701701</v>
      </c>
      <c r="S109" s="56">
        <f>Calculations!R82</f>
        <v>15.71998062134462</v>
      </c>
      <c r="T109" s="57">
        <f>Calculations!AA82</f>
        <v>0</v>
      </c>
      <c r="U109" s="56">
        <f>Calculations!AB82</f>
        <v>0</v>
      </c>
      <c r="V109" s="57">
        <f>Calculations!AC82</f>
        <v>0</v>
      </c>
      <c r="W109" s="56">
        <f>Calculations!AD82</f>
        <v>0</v>
      </c>
      <c r="X109" s="57">
        <f>Calculations!AE82</f>
        <v>0</v>
      </c>
      <c r="Y109" s="56">
        <f>Calculations!AF82</f>
        <v>0</v>
      </c>
      <c r="Z109" s="55">
        <f>Calculations!Q82</f>
        <v>0.48416748001155496</v>
      </c>
      <c r="AA109" s="56">
        <f>Calculations!V82</f>
        <v>45.573759248362812</v>
      </c>
      <c r="AB109" s="57">
        <f>Calculations!AH82</f>
        <v>0</v>
      </c>
      <c r="AC109" s="56">
        <f>Calculations!AI82</f>
        <v>0</v>
      </c>
      <c r="AD109" s="56" t="s">
        <v>65</v>
      </c>
      <c r="AE109" s="58" t="s">
        <v>53</v>
      </c>
      <c r="AF109" s="39" t="s">
        <v>974</v>
      </c>
      <c r="AG109" s="59" t="s">
        <v>969</v>
      </c>
      <c r="AH109" s="59" t="s">
        <v>967</v>
      </c>
      <c r="AI109" s="45" t="s">
        <v>1587</v>
      </c>
      <c r="AJ109" s="45" t="s">
        <v>1592</v>
      </c>
    </row>
    <row r="110" spans="2:36" ht="79.2" x14ac:dyDescent="0.25">
      <c r="B110" s="19" t="str">
        <f>Calculations!A83</f>
        <v>CfS:179</v>
      </c>
      <c r="C110" s="39" t="str">
        <f>Calculations!B83</f>
        <v>Land North of Main Road, opposite Gimbers End, Stonely</v>
      </c>
      <c r="D110" s="39" t="str">
        <f>Calculations!C83</f>
        <v>Residential</v>
      </c>
      <c r="E110" s="55">
        <f>Calculations!D83</f>
        <v>1.8232602931795601</v>
      </c>
      <c r="F110" s="55">
        <f>Calculations!H83</f>
        <v>1.8232602931795601</v>
      </c>
      <c r="G110" s="56">
        <f>Calculations!L83</f>
        <v>100</v>
      </c>
      <c r="H110" s="55">
        <f>Calculations!G83</f>
        <v>0</v>
      </c>
      <c r="I110" s="56">
        <f>Calculations!K83</f>
        <v>0</v>
      </c>
      <c r="J110" s="55">
        <f>Calculations!F83</f>
        <v>0</v>
      </c>
      <c r="K110" s="56">
        <f>Calculations!J83</f>
        <v>0</v>
      </c>
      <c r="L110" s="55">
        <f>Calculations!E83</f>
        <v>0</v>
      </c>
      <c r="M110" s="56">
        <f>Calculations!I83</f>
        <v>0</v>
      </c>
      <c r="N110" s="55">
        <f>Calculations!Q83</f>
        <v>0.13656254504908488</v>
      </c>
      <c r="O110" s="56">
        <f>Calculations!V83</f>
        <v>7.4900191464672998</v>
      </c>
      <c r="P110" s="55">
        <f>Calculations!O83</f>
        <v>6.0326960426976703E-2</v>
      </c>
      <c r="Q110" s="56">
        <f>Calculations!T83</f>
        <v>3.3087409764062428</v>
      </c>
      <c r="R110" s="55">
        <f>Calculations!M83</f>
        <v>2.3790335322833901E-2</v>
      </c>
      <c r="S110" s="56">
        <f>Calculations!R83</f>
        <v>1.3048238593155694</v>
      </c>
      <c r="T110" s="57">
        <f>Calculations!AA83</f>
        <v>0</v>
      </c>
      <c r="U110" s="56">
        <f>Calculations!AB83</f>
        <v>0</v>
      </c>
      <c r="V110" s="57">
        <f>Calculations!AC83</f>
        <v>0</v>
      </c>
      <c r="W110" s="56">
        <f>Calculations!AD83</f>
        <v>0</v>
      </c>
      <c r="X110" s="57">
        <f>Calculations!AE83</f>
        <v>0</v>
      </c>
      <c r="Y110" s="56">
        <f>Calculations!AF83</f>
        <v>0</v>
      </c>
      <c r="Z110" s="55">
        <f>Calculations!Q83</f>
        <v>0.13656254504908488</v>
      </c>
      <c r="AA110" s="56">
        <f>Calculations!V83</f>
        <v>7.4900191464672998</v>
      </c>
      <c r="AB110" s="57">
        <f>Calculations!AH83</f>
        <v>0</v>
      </c>
      <c r="AC110" s="56">
        <f>Calculations!AI83</f>
        <v>0</v>
      </c>
      <c r="AD110" s="56" t="s">
        <v>64</v>
      </c>
      <c r="AE110" s="58" t="s">
        <v>53</v>
      </c>
      <c r="AF110" s="39" t="s">
        <v>974</v>
      </c>
      <c r="AG110" s="59" t="s">
        <v>966</v>
      </c>
      <c r="AH110" s="59" t="s">
        <v>967</v>
      </c>
      <c r="AI110" s="45" t="s">
        <v>1165</v>
      </c>
      <c r="AJ110" s="45" t="s">
        <v>1171</v>
      </c>
    </row>
    <row r="111" spans="2:36" ht="158.4" x14ac:dyDescent="0.25">
      <c r="B111" s="41" t="str">
        <f>Calculations!A84</f>
        <v>CfS:18</v>
      </c>
      <c r="C111" s="49" t="str">
        <f>Calculations!B84</f>
        <v>Eagle Business Park, Phase 3, Yaxley</v>
      </c>
      <c r="D111" s="49" t="str">
        <f>Calculations!C84</f>
        <v>Commercial</v>
      </c>
      <c r="E111" s="50">
        <f>Calculations!D84</f>
        <v>16.694415794830601</v>
      </c>
      <c r="F111" s="50">
        <f>Calculations!H84</f>
        <v>14.66101502460473</v>
      </c>
      <c r="G111" s="51">
        <f>Calculations!L84</f>
        <v>87.819874650207822</v>
      </c>
      <c r="H111" s="50">
        <f>Calculations!G84</f>
        <v>0.58339901126635296</v>
      </c>
      <c r="I111" s="51">
        <f>Calculations!K84</f>
        <v>3.4945757817233805</v>
      </c>
      <c r="J111" s="50">
        <f>Calculations!F84</f>
        <v>1.41010517812059</v>
      </c>
      <c r="K111" s="51">
        <f>Calculations!J84</f>
        <v>8.44656797488671</v>
      </c>
      <c r="L111" s="50">
        <f>Calculations!E84</f>
        <v>3.9896580838927297E-2</v>
      </c>
      <c r="M111" s="51">
        <f>Calculations!I84</f>
        <v>0.23898159318208193</v>
      </c>
      <c r="N111" s="50">
        <f>Calculations!Q84</f>
        <v>2.2220589866875389</v>
      </c>
      <c r="O111" s="51">
        <f>Calculations!V84</f>
        <v>13.31019314479753</v>
      </c>
      <c r="P111" s="50">
        <f>Calculations!O84</f>
        <v>1.271344094153537</v>
      </c>
      <c r="Q111" s="51">
        <f>Calculations!T84</f>
        <v>7.6153853466810544</v>
      </c>
      <c r="R111" s="50">
        <f>Calculations!M84</f>
        <v>0.86741873608989795</v>
      </c>
      <c r="S111" s="51">
        <f>Calculations!R84</f>
        <v>5.1958615788070448</v>
      </c>
      <c r="T111" s="52">
        <f>Calculations!AA84</f>
        <v>1.15863240662189E-2</v>
      </c>
      <c r="U111" s="51">
        <f>Calculations!AB84</f>
        <v>6.9402393043346791E-2</v>
      </c>
      <c r="V111" s="52">
        <f>Calculations!AC84</f>
        <v>3.5058886785943502</v>
      </c>
      <c r="W111" s="51">
        <f>Calculations!AD84</f>
        <v>21.000367558114512</v>
      </c>
      <c r="X111" s="52">
        <f>Calculations!AE84</f>
        <v>7.5815941470314202E-2</v>
      </c>
      <c r="Y111" s="51">
        <f>Calculations!AF84</f>
        <v>0.45413953026011544</v>
      </c>
      <c r="Z111" s="50">
        <f>Calculations!Q84</f>
        <v>2.2220589866875389</v>
      </c>
      <c r="AA111" s="51">
        <f>Calculations!V84</f>
        <v>13.31019314479753</v>
      </c>
      <c r="AB111" s="52">
        <f>Calculations!AH84</f>
        <v>0</v>
      </c>
      <c r="AC111" s="51">
        <f>Calculations!AI84</f>
        <v>0</v>
      </c>
      <c r="AD111" s="51" t="s">
        <v>64</v>
      </c>
      <c r="AE111" s="53" t="s">
        <v>52</v>
      </c>
      <c r="AF111" s="49" t="s">
        <v>978</v>
      </c>
      <c r="AG111" s="54" t="s">
        <v>955</v>
      </c>
      <c r="AH111" s="54" t="s">
        <v>996</v>
      </c>
      <c r="AI111" s="69" t="s">
        <v>1697</v>
      </c>
      <c r="AJ111" s="95" t="s">
        <v>1698</v>
      </c>
    </row>
    <row r="112" spans="2:36" ht="52.8" x14ac:dyDescent="0.25">
      <c r="B112" s="19" t="str">
        <f>Calculations!A85</f>
        <v>CfS:180</v>
      </c>
      <c r="C112" s="39" t="str">
        <f>Calculations!B85</f>
        <v>Land West of Cullum Farm and Yes! Estate, London Road, St Ives (Hemingford Grey)</v>
      </c>
      <c r="D112" s="39" t="str">
        <f>Calculations!C85</f>
        <v>Residential</v>
      </c>
      <c r="E112" s="55">
        <f>Calculations!D85</f>
        <v>3.2454696755960502</v>
      </c>
      <c r="F112" s="55">
        <f>Calculations!H85</f>
        <v>2.4449443621473083E-2</v>
      </c>
      <c r="G112" s="56">
        <f>Calculations!L85</f>
        <v>0.75334068918646713</v>
      </c>
      <c r="H112" s="55">
        <f>Calculations!G85</f>
        <v>3.20489062812572E-2</v>
      </c>
      <c r="I112" s="56">
        <f>Calculations!K85</f>
        <v>0.98749671032964514</v>
      </c>
      <c r="J112" s="55">
        <f>Calculations!F85</f>
        <v>3.1889713256933199</v>
      </c>
      <c r="K112" s="56">
        <f>Calculations!J85</f>
        <v>98.25916260048389</v>
      </c>
      <c r="L112" s="55">
        <f>Calculations!E85</f>
        <v>0</v>
      </c>
      <c r="M112" s="56">
        <f>Calculations!I85</f>
        <v>0</v>
      </c>
      <c r="N112" s="55">
        <f>Calculations!Q85</f>
        <v>0.60273628699329618</v>
      </c>
      <c r="O112" s="56">
        <f>Calculations!V85</f>
        <v>18.571619741990041</v>
      </c>
      <c r="P112" s="55">
        <f>Calculations!O85</f>
        <v>3.2012141474406203E-2</v>
      </c>
      <c r="Q112" s="56">
        <f>Calculations!T85</f>
        <v>0.98636390643603788</v>
      </c>
      <c r="R112" s="55">
        <f>Calculations!M85</f>
        <v>0</v>
      </c>
      <c r="S112" s="56">
        <f>Calculations!R85</f>
        <v>0</v>
      </c>
      <c r="T112" s="57">
        <f>Calculations!AA85</f>
        <v>0</v>
      </c>
      <c r="U112" s="56">
        <f>Calculations!AB85</f>
        <v>0</v>
      </c>
      <c r="V112" s="57">
        <f>Calculations!AC85</f>
        <v>4.4416948261733299E-2</v>
      </c>
      <c r="W112" s="56">
        <f>Calculations!AD85</f>
        <v>1.3685830619747157</v>
      </c>
      <c r="X112" s="57">
        <f>Calculations!AE85</f>
        <v>0</v>
      </c>
      <c r="Y112" s="56">
        <f>Calculations!AF85</f>
        <v>0</v>
      </c>
      <c r="Z112" s="55">
        <f>Calculations!Q85</f>
        <v>0.60273628699329618</v>
      </c>
      <c r="AA112" s="56">
        <f>Calculations!V85</f>
        <v>18.571619741990041</v>
      </c>
      <c r="AB112" s="57">
        <f>Calculations!AH85</f>
        <v>3.2454696755960502</v>
      </c>
      <c r="AC112" s="56">
        <f>Calculations!AI85</f>
        <v>100</v>
      </c>
      <c r="AD112" s="56" t="s">
        <v>65</v>
      </c>
      <c r="AE112" s="58" t="s">
        <v>53</v>
      </c>
      <c r="AF112" s="39" t="s">
        <v>974</v>
      </c>
      <c r="AG112" s="59" t="s">
        <v>985</v>
      </c>
      <c r="AH112" s="59" t="s">
        <v>964</v>
      </c>
      <c r="AI112" s="69" t="s">
        <v>1241</v>
      </c>
      <c r="AJ112" s="69" t="s">
        <v>1242</v>
      </c>
    </row>
    <row r="113" spans="2:36" ht="52.8" x14ac:dyDescent="0.25">
      <c r="B113" s="19" t="str">
        <f>Calculations!A86</f>
        <v>CfS:181</v>
      </c>
      <c r="C113" s="39" t="str">
        <f>Calculations!B86</f>
        <v>Yaxley Road, Holme</v>
      </c>
      <c r="D113" s="39" t="str">
        <f>Calculations!C86</f>
        <v>Residential</v>
      </c>
      <c r="E113" s="55">
        <f>Calculations!D86</f>
        <v>3.4975423588054602</v>
      </c>
      <c r="F113" s="55">
        <f>Calculations!H86</f>
        <v>2.9052399769811901</v>
      </c>
      <c r="G113" s="56">
        <f>Calculations!L86</f>
        <v>83.065183461378766</v>
      </c>
      <c r="H113" s="55">
        <f>Calculations!G86</f>
        <v>0.12869008721671901</v>
      </c>
      <c r="I113" s="56">
        <f>Calculations!K86</f>
        <v>3.6794432780128341</v>
      </c>
      <c r="J113" s="55">
        <f>Calculations!F86</f>
        <v>0.46361229460755099</v>
      </c>
      <c r="K113" s="56">
        <f>Calculations!J86</f>
        <v>13.25537326060839</v>
      </c>
      <c r="L113" s="55">
        <f>Calculations!E86</f>
        <v>0</v>
      </c>
      <c r="M113" s="56">
        <f>Calculations!I86</f>
        <v>0</v>
      </c>
      <c r="N113" s="55">
        <f>Calculations!Q86</f>
        <v>0.27871186384400692</v>
      </c>
      <c r="O113" s="56">
        <f>Calculations!V86</f>
        <v>7.9687916614453043</v>
      </c>
      <c r="P113" s="55">
        <f>Calculations!O86</f>
        <v>0.2048284221169118</v>
      </c>
      <c r="Q113" s="56">
        <f>Calculations!T86</f>
        <v>5.8563528644973513</v>
      </c>
      <c r="R113" s="55">
        <f>Calculations!M86</f>
        <v>0.16270795864005499</v>
      </c>
      <c r="S113" s="56">
        <f>Calculations!R86</f>
        <v>4.652065420463579</v>
      </c>
      <c r="T113" s="57">
        <f>Calculations!AA86</f>
        <v>0</v>
      </c>
      <c r="U113" s="56">
        <f>Calculations!AB86</f>
        <v>0</v>
      </c>
      <c r="V113" s="57">
        <f>Calculations!AC86</f>
        <v>0.65023761345763298</v>
      </c>
      <c r="W113" s="56">
        <f>Calculations!AD86</f>
        <v>18.591272006201322</v>
      </c>
      <c r="X113" s="57">
        <f>Calculations!AE86</f>
        <v>0</v>
      </c>
      <c r="Y113" s="56">
        <f>Calculations!AF86</f>
        <v>0</v>
      </c>
      <c r="Z113" s="55">
        <f>Calculations!Q86</f>
        <v>0.27871186384400692</v>
      </c>
      <c r="AA113" s="56">
        <f>Calculations!V86</f>
        <v>7.9687916614453043</v>
      </c>
      <c r="AB113" s="57">
        <f>Calculations!AH86</f>
        <v>0</v>
      </c>
      <c r="AC113" s="56">
        <f>Calculations!AI86</f>
        <v>0</v>
      </c>
      <c r="AD113" s="56" t="s">
        <v>64</v>
      </c>
      <c r="AE113" s="58" t="s">
        <v>53</v>
      </c>
      <c r="AF113" s="39" t="s">
        <v>974</v>
      </c>
      <c r="AG113" s="59" t="s">
        <v>986</v>
      </c>
      <c r="AH113" s="59" t="s">
        <v>964</v>
      </c>
      <c r="AI113" s="69" t="s">
        <v>1243</v>
      </c>
      <c r="AJ113" s="69" t="s">
        <v>1244</v>
      </c>
    </row>
    <row r="114" spans="2:36" ht="184.8" x14ac:dyDescent="0.25">
      <c r="B114" s="19" t="str">
        <f>Calculations!A87</f>
        <v>CfS:182</v>
      </c>
      <c r="C114" s="39" t="str">
        <f>Calculations!B87</f>
        <v>Land South of 143 High Street, Hail Weston</v>
      </c>
      <c r="D114" s="39" t="str">
        <f>Calculations!C87</f>
        <v>Mixed Use</v>
      </c>
      <c r="E114" s="55">
        <f>Calculations!D87</f>
        <v>1.5463146979996001</v>
      </c>
      <c r="F114" s="55">
        <f>Calculations!H87</f>
        <v>1.5463146979996001</v>
      </c>
      <c r="G114" s="56">
        <f>Calculations!L87</f>
        <v>100</v>
      </c>
      <c r="H114" s="55">
        <f>Calculations!G87</f>
        <v>0</v>
      </c>
      <c r="I114" s="56">
        <f>Calculations!K87</f>
        <v>0</v>
      </c>
      <c r="J114" s="55">
        <f>Calculations!F87</f>
        <v>0</v>
      </c>
      <c r="K114" s="56">
        <f>Calculations!J87</f>
        <v>0</v>
      </c>
      <c r="L114" s="55">
        <f>Calculations!E87</f>
        <v>0</v>
      </c>
      <c r="M114" s="56">
        <f>Calculations!I87</f>
        <v>0</v>
      </c>
      <c r="N114" s="55">
        <f>Calculations!Q87</f>
        <v>0.17802879379467251</v>
      </c>
      <c r="O114" s="56">
        <f>Calculations!V87</f>
        <v>11.513102347470447</v>
      </c>
      <c r="P114" s="55">
        <f>Calculations!O87</f>
        <v>0.1068495690137205</v>
      </c>
      <c r="Q114" s="56">
        <f>Calculations!T87</f>
        <v>6.9099497761967292</v>
      </c>
      <c r="R114" s="55">
        <f>Calculations!M87</f>
        <v>4.7221901721210401E-2</v>
      </c>
      <c r="S114" s="56">
        <f>Calculations!R87</f>
        <v>3.0538351463838063</v>
      </c>
      <c r="T114" s="57">
        <f>Calculations!AA87</f>
        <v>0</v>
      </c>
      <c r="U114" s="56">
        <f>Calculations!AB87</f>
        <v>0</v>
      </c>
      <c r="V114" s="57">
        <f>Calculations!AC87</f>
        <v>0</v>
      </c>
      <c r="W114" s="56">
        <f>Calculations!AD87</f>
        <v>0</v>
      </c>
      <c r="X114" s="57">
        <f>Calculations!AE87</f>
        <v>0</v>
      </c>
      <c r="Y114" s="56">
        <f>Calculations!AF87</f>
        <v>0</v>
      </c>
      <c r="Z114" s="55">
        <f>Calculations!Q87</f>
        <v>0.17802879379467251</v>
      </c>
      <c r="AA114" s="56">
        <f>Calculations!V87</f>
        <v>11.513102347470447</v>
      </c>
      <c r="AB114" s="57">
        <f>Calculations!AH87</f>
        <v>0</v>
      </c>
      <c r="AC114" s="56">
        <f>Calculations!AI87</f>
        <v>0</v>
      </c>
      <c r="AD114" s="56" t="s">
        <v>67</v>
      </c>
      <c r="AE114" s="58" t="s">
        <v>53</v>
      </c>
      <c r="AF114" s="39" t="s">
        <v>974</v>
      </c>
      <c r="AG114" s="59" t="s">
        <v>969</v>
      </c>
      <c r="AH114" s="59" t="s">
        <v>967</v>
      </c>
      <c r="AI114" s="69" t="s">
        <v>1120</v>
      </c>
      <c r="AJ114" s="69" t="s">
        <v>1533</v>
      </c>
    </row>
    <row r="115" spans="2:36" ht="132" x14ac:dyDescent="0.25">
      <c r="B115" s="19" t="str">
        <f>Calculations!A88</f>
        <v>CfS:183</v>
      </c>
      <c r="C115" s="39" t="str">
        <f>Calculations!B88</f>
        <v>Land off Old Houghton Road, Houghton and Wyton</v>
      </c>
      <c r="D115" s="39" t="str">
        <f>Calculations!C88</f>
        <v>Mixed Use</v>
      </c>
      <c r="E115" s="55">
        <f>Calculations!D88</f>
        <v>3.2811523646400298</v>
      </c>
      <c r="F115" s="55">
        <f>Calculations!H88</f>
        <v>0.17151685070706668</v>
      </c>
      <c r="G115" s="56">
        <f>Calculations!L88</f>
        <v>5.2273357542140086</v>
      </c>
      <c r="H115" s="55">
        <f>Calculations!G88</f>
        <v>0.16206338331780801</v>
      </c>
      <c r="I115" s="56">
        <f>Calculations!K88</f>
        <v>4.939221508404037</v>
      </c>
      <c r="J115" s="55">
        <f>Calculations!F88</f>
        <v>4.3517738825053004E-3</v>
      </c>
      <c r="K115" s="56">
        <f>Calculations!J88</f>
        <v>0.13262943621280832</v>
      </c>
      <c r="L115" s="55">
        <f>Calculations!E88</f>
        <v>2.9432203567326498</v>
      </c>
      <c r="M115" s="56">
        <f>Calculations!I88</f>
        <v>89.700813301169148</v>
      </c>
      <c r="N115" s="55">
        <f>Calculations!Q88</f>
        <v>0.62620237289298553</v>
      </c>
      <c r="O115" s="56">
        <f>Calculations!V88</f>
        <v>19.084830672338658</v>
      </c>
      <c r="P115" s="55">
        <f>Calculations!O88</f>
        <v>0.43037852458071257</v>
      </c>
      <c r="Q115" s="56">
        <f>Calculations!T88</f>
        <v>13.116688186101005</v>
      </c>
      <c r="R115" s="55">
        <f>Calculations!M88</f>
        <v>6.1481149105356597E-2</v>
      </c>
      <c r="S115" s="56">
        <f>Calculations!R88</f>
        <v>1.873766965774587</v>
      </c>
      <c r="T115" s="57">
        <f>Calculations!AA88</f>
        <v>4.3517739193106499E-3</v>
      </c>
      <c r="U115" s="56">
        <f>Calculations!AB88</f>
        <v>0.13262943733452853</v>
      </c>
      <c r="V115" s="57">
        <f>Calculations!AC88</f>
        <v>0.118636478644912</v>
      </c>
      <c r="W115" s="56">
        <f>Calculations!AD88</f>
        <v>3.6156955075729145</v>
      </c>
      <c r="X115" s="57">
        <f>Calculations!AE88</f>
        <v>0.13187608477344201</v>
      </c>
      <c r="Y115" s="56">
        <f>Calculations!AF88</f>
        <v>4.019200272277204</v>
      </c>
      <c r="Z115" s="55">
        <f>Calculations!Q88</f>
        <v>0.62620237289298553</v>
      </c>
      <c r="AA115" s="56">
        <f>Calculations!V88</f>
        <v>19.084830672338658</v>
      </c>
      <c r="AB115" s="57">
        <f>Calculations!AH88</f>
        <v>3.2811523646400298</v>
      </c>
      <c r="AC115" s="56">
        <f>Calculations!AI88</f>
        <v>100</v>
      </c>
      <c r="AD115" s="56" t="s">
        <v>65</v>
      </c>
      <c r="AE115" s="58" t="s">
        <v>53</v>
      </c>
      <c r="AF115" s="39" t="s">
        <v>978</v>
      </c>
      <c r="AG115" s="59" t="s">
        <v>957</v>
      </c>
      <c r="AH115" s="59" t="s">
        <v>996</v>
      </c>
      <c r="AI115" s="69" t="s">
        <v>1155</v>
      </c>
      <c r="AJ115" s="70" t="s">
        <v>1175</v>
      </c>
    </row>
    <row r="116" spans="2:36" ht="92.4" x14ac:dyDescent="0.25">
      <c r="B116" s="19" t="str">
        <f>Calculations!A89</f>
        <v>CfS:184</v>
      </c>
      <c r="C116" s="39" t="str">
        <f>Calculations!B89</f>
        <v>Land South of 35 Church Street (larger site), Somersham</v>
      </c>
      <c r="D116" s="39" t="str">
        <f>Calculations!C89</f>
        <v>Residential</v>
      </c>
      <c r="E116" s="55">
        <f>Calculations!D89</f>
        <v>1.8401871884010601</v>
      </c>
      <c r="F116" s="55">
        <f>Calculations!H89</f>
        <v>1.7763623659772843</v>
      </c>
      <c r="G116" s="56">
        <f>Calculations!L89</f>
        <v>96.531612499746117</v>
      </c>
      <c r="H116" s="55">
        <f>Calculations!G89</f>
        <v>1.1208373862056699E-2</v>
      </c>
      <c r="I116" s="56">
        <f>Calculations!K89</f>
        <v>0.60908878904844799</v>
      </c>
      <c r="J116" s="55">
        <f>Calculations!F89</f>
        <v>5.2616448561719098E-2</v>
      </c>
      <c r="K116" s="56">
        <f>Calculations!J89</f>
        <v>2.859298711205438</v>
      </c>
      <c r="L116" s="55">
        <f>Calculations!E89</f>
        <v>0</v>
      </c>
      <c r="M116" s="56">
        <f>Calculations!I89</f>
        <v>0</v>
      </c>
      <c r="N116" s="55">
        <f>Calculations!Q89</f>
        <v>0.83855825152263697</v>
      </c>
      <c r="O116" s="56">
        <f>Calculations!V89</f>
        <v>45.569182135827212</v>
      </c>
      <c r="P116" s="55">
        <f>Calculations!O89</f>
        <v>0.54744055812287096</v>
      </c>
      <c r="Q116" s="56">
        <f>Calculations!T89</f>
        <v>29.749177777861956</v>
      </c>
      <c r="R116" s="55">
        <f>Calculations!M89</f>
        <v>0.38720239517343202</v>
      </c>
      <c r="S116" s="56">
        <f>Calculations!R89</f>
        <v>21.041467825339684</v>
      </c>
      <c r="T116" s="57">
        <f>Calculations!AA89</f>
        <v>0</v>
      </c>
      <c r="U116" s="56">
        <f>Calculations!AB89</f>
        <v>0</v>
      </c>
      <c r="V116" s="57">
        <f>Calculations!AC89</f>
        <v>0</v>
      </c>
      <c r="W116" s="56">
        <f>Calculations!AD89</f>
        <v>0</v>
      </c>
      <c r="X116" s="57">
        <f>Calculations!AE89</f>
        <v>3.0151329223279E-2</v>
      </c>
      <c r="Y116" s="56">
        <f>Calculations!AF89</f>
        <v>1.6384925084429867</v>
      </c>
      <c r="Z116" s="55">
        <f>Calculations!Q89</f>
        <v>0.83855825152263697</v>
      </c>
      <c r="AA116" s="56">
        <f>Calculations!V89</f>
        <v>45.569182135827212</v>
      </c>
      <c r="AB116" s="57">
        <f>Calculations!AH89</f>
        <v>0</v>
      </c>
      <c r="AC116" s="56">
        <f>Calculations!AI89</f>
        <v>0</v>
      </c>
      <c r="AD116" s="56" t="s">
        <v>64</v>
      </c>
      <c r="AE116" s="58" t="s">
        <v>53</v>
      </c>
      <c r="AF116" s="39" t="s">
        <v>974</v>
      </c>
      <c r="AG116" s="59" t="s">
        <v>986</v>
      </c>
      <c r="AH116" s="59" t="s">
        <v>964</v>
      </c>
      <c r="AI116" s="69" t="s">
        <v>1491</v>
      </c>
      <c r="AJ116" s="69" t="s">
        <v>1490</v>
      </c>
    </row>
    <row r="117" spans="2:36" ht="184.8" x14ac:dyDescent="0.25">
      <c r="B117" s="41" t="str">
        <f>Calculations!A90</f>
        <v>CfS:185</v>
      </c>
      <c r="C117" s="49" t="str">
        <f>Calculations!B90</f>
        <v>Land North of Bluntisham Road, Needingworth</v>
      </c>
      <c r="D117" s="49" t="str">
        <f>Calculations!C90</f>
        <v>Mixed Use</v>
      </c>
      <c r="E117" s="50">
        <f>Calculations!D90</f>
        <v>10.5562671880115</v>
      </c>
      <c r="F117" s="50">
        <f>Calculations!H90</f>
        <v>10.5562671880115</v>
      </c>
      <c r="G117" s="51">
        <f>Calculations!L90</f>
        <v>100</v>
      </c>
      <c r="H117" s="50">
        <f>Calculations!G90</f>
        <v>0</v>
      </c>
      <c r="I117" s="51">
        <f>Calculations!K90</f>
        <v>0</v>
      </c>
      <c r="J117" s="50">
        <f>Calculations!F90</f>
        <v>0</v>
      </c>
      <c r="K117" s="51">
        <f>Calculations!J90</f>
        <v>0</v>
      </c>
      <c r="L117" s="50">
        <f>Calculations!E90</f>
        <v>0</v>
      </c>
      <c r="M117" s="51">
        <f>Calculations!I90</f>
        <v>0</v>
      </c>
      <c r="N117" s="50">
        <f>Calculations!Q90</f>
        <v>0.84131478598399301</v>
      </c>
      <c r="O117" s="51">
        <f>Calculations!V90</f>
        <v>7.9698132966874322</v>
      </c>
      <c r="P117" s="50">
        <f>Calculations!O90</f>
        <v>0.46224869087943499</v>
      </c>
      <c r="Q117" s="51">
        <f>Calculations!T90</f>
        <v>4.3789029080696231</v>
      </c>
      <c r="R117" s="50">
        <f>Calculations!M90</f>
        <v>0.333445503135953</v>
      </c>
      <c r="S117" s="51">
        <f>Calculations!R90</f>
        <v>3.1587444424923143</v>
      </c>
      <c r="T117" s="52">
        <f>Calculations!AA90</f>
        <v>0</v>
      </c>
      <c r="U117" s="51">
        <f>Calculations!AB90</f>
        <v>0</v>
      </c>
      <c r="V117" s="52">
        <f>Calculations!AC90</f>
        <v>0</v>
      </c>
      <c r="W117" s="51">
        <f>Calculations!AD90</f>
        <v>0</v>
      </c>
      <c r="X117" s="52">
        <f>Calculations!AE90</f>
        <v>0</v>
      </c>
      <c r="Y117" s="51">
        <f>Calculations!AF90</f>
        <v>0</v>
      </c>
      <c r="Z117" s="50">
        <f>Calculations!Q90</f>
        <v>0.84131478598399301</v>
      </c>
      <c r="AA117" s="51">
        <f>Calculations!V90</f>
        <v>7.9698132966874322</v>
      </c>
      <c r="AB117" s="52">
        <f>Calculations!AH90</f>
        <v>0</v>
      </c>
      <c r="AC117" s="51">
        <f>Calculations!AI90</f>
        <v>0</v>
      </c>
      <c r="AD117" s="51" t="s">
        <v>66</v>
      </c>
      <c r="AE117" s="53" t="s">
        <v>53</v>
      </c>
      <c r="AF117" s="49" t="s">
        <v>974</v>
      </c>
      <c r="AG117" s="54" t="s">
        <v>969</v>
      </c>
      <c r="AH117" s="54" t="s">
        <v>967</v>
      </c>
      <c r="AI117" s="70" t="s">
        <v>1760</v>
      </c>
      <c r="AJ117" s="95" t="s">
        <v>1762</v>
      </c>
    </row>
    <row r="118" spans="2:36" ht="211.2" x14ac:dyDescent="0.25">
      <c r="B118" s="41" t="str">
        <f>Calculations!A91</f>
        <v>CfS:186</v>
      </c>
      <c r="C118" s="49" t="str">
        <f>Calculations!B91</f>
        <v>Land rear of 16 to 58 North Street, Stilton</v>
      </c>
      <c r="D118" s="49" t="str">
        <f>Calculations!C91</f>
        <v>Residential</v>
      </c>
      <c r="E118" s="50">
        <f>Calculations!D91</f>
        <v>3.1761423413945602</v>
      </c>
      <c r="F118" s="50">
        <f>Calculations!H91</f>
        <v>3.1761423413945602</v>
      </c>
      <c r="G118" s="51">
        <f>Calculations!L91</f>
        <v>100</v>
      </c>
      <c r="H118" s="50">
        <f>Calculations!G91</f>
        <v>0</v>
      </c>
      <c r="I118" s="51">
        <f>Calculations!K91</f>
        <v>0</v>
      </c>
      <c r="J118" s="50">
        <f>Calculations!F91</f>
        <v>0</v>
      </c>
      <c r="K118" s="51">
        <f>Calculations!J91</f>
        <v>0</v>
      </c>
      <c r="L118" s="50">
        <f>Calculations!E91</f>
        <v>0</v>
      </c>
      <c r="M118" s="51">
        <f>Calculations!I91</f>
        <v>0</v>
      </c>
      <c r="N118" s="50">
        <f>Calculations!Q91</f>
        <v>1.594250565937062</v>
      </c>
      <c r="O118" s="51">
        <f>Calculations!V91</f>
        <v>50.194556621699412</v>
      </c>
      <c r="P118" s="50">
        <f>Calculations!O91</f>
        <v>1.469653260223134</v>
      </c>
      <c r="Q118" s="51">
        <f>Calculations!T91</f>
        <v>46.271643467271311</v>
      </c>
      <c r="R118" s="50">
        <f>Calculations!M91</f>
        <v>1.3269551204155701</v>
      </c>
      <c r="S118" s="51">
        <f>Calculations!R91</f>
        <v>41.778830347790368</v>
      </c>
      <c r="T118" s="52">
        <f>Calculations!AA91</f>
        <v>0</v>
      </c>
      <c r="U118" s="51">
        <f>Calculations!AB91</f>
        <v>0</v>
      </c>
      <c r="V118" s="52">
        <f>Calculations!AC91</f>
        <v>0</v>
      </c>
      <c r="W118" s="51">
        <f>Calculations!AD91</f>
        <v>0</v>
      </c>
      <c r="X118" s="52">
        <f>Calculations!AE91</f>
        <v>0</v>
      </c>
      <c r="Y118" s="51">
        <f>Calculations!AF91</f>
        <v>0</v>
      </c>
      <c r="Z118" s="50">
        <f>Calculations!Q91</f>
        <v>1.594250565937062</v>
      </c>
      <c r="AA118" s="51">
        <f>Calculations!V91</f>
        <v>50.194556621699412</v>
      </c>
      <c r="AB118" s="52">
        <f>Calculations!AH91</f>
        <v>0</v>
      </c>
      <c r="AC118" s="51">
        <f>Calculations!AI91</f>
        <v>0</v>
      </c>
      <c r="AD118" s="51" t="s">
        <v>64</v>
      </c>
      <c r="AE118" s="53" t="s">
        <v>53</v>
      </c>
      <c r="AF118" s="49" t="s">
        <v>974</v>
      </c>
      <c r="AG118" s="54" t="s">
        <v>966</v>
      </c>
      <c r="AH118" s="54" t="s">
        <v>967</v>
      </c>
      <c r="AI118" s="45" t="s">
        <v>1655</v>
      </c>
      <c r="AJ118" s="95" t="s">
        <v>1656</v>
      </c>
    </row>
    <row r="119" spans="2:36" ht="237.6" x14ac:dyDescent="0.25">
      <c r="B119" s="19" t="str">
        <f>Calculations!A92</f>
        <v>CfS:187</v>
      </c>
      <c r="C119" s="39" t="str">
        <f>Calculations!B92</f>
        <v>The Walnuts, 113 High Street, Hail Weston</v>
      </c>
      <c r="D119" s="39" t="str">
        <f>Calculations!C92</f>
        <v>Residential</v>
      </c>
      <c r="E119" s="55">
        <f>Calculations!D92</f>
        <v>0.429689794530347</v>
      </c>
      <c r="F119" s="55">
        <f>Calculations!H92</f>
        <v>0.429689794530347</v>
      </c>
      <c r="G119" s="56">
        <f>Calculations!L92</f>
        <v>100</v>
      </c>
      <c r="H119" s="55">
        <f>Calculations!G92</f>
        <v>0</v>
      </c>
      <c r="I119" s="56">
        <f>Calculations!K92</f>
        <v>0</v>
      </c>
      <c r="J119" s="55">
        <f>Calculations!F92</f>
        <v>0</v>
      </c>
      <c r="K119" s="56">
        <f>Calculations!J92</f>
        <v>0</v>
      </c>
      <c r="L119" s="55">
        <f>Calculations!E92</f>
        <v>0</v>
      </c>
      <c r="M119" s="56">
        <f>Calculations!I92</f>
        <v>0</v>
      </c>
      <c r="N119" s="55">
        <f>Calculations!Q92</f>
        <v>0</v>
      </c>
      <c r="O119" s="56">
        <f>Calculations!V92</f>
        <v>0</v>
      </c>
      <c r="P119" s="55">
        <f>Calculations!O92</f>
        <v>0</v>
      </c>
      <c r="Q119" s="56">
        <f>Calculations!T92</f>
        <v>0</v>
      </c>
      <c r="R119" s="55">
        <f>Calculations!M92</f>
        <v>0</v>
      </c>
      <c r="S119" s="56">
        <f>Calculations!R92</f>
        <v>0</v>
      </c>
      <c r="T119" s="57">
        <f>Calculations!AA92</f>
        <v>0</v>
      </c>
      <c r="U119" s="56">
        <f>Calculations!AB92</f>
        <v>0</v>
      </c>
      <c r="V119" s="57">
        <f>Calculations!AC92</f>
        <v>0</v>
      </c>
      <c r="W119" s="56">
        <f>Calculations!AD92</f>
        <v>0</v>
      </c>
      <c r="X119" s="57">
        <f>Calculations!AE92</f>
        <v>0</v>
      </c>
      <c r="Y119" s="56">
        <f>Calculations!AF92</f>
        <v>0</v>
      </c>
      <c r="Z119" s="55">
        <f>Calculations!Q92</f>
        <v>0</v>
      </c>
      <c r="AA119" s="56">
        <f>Calculations!V92</f>
        <v>0</v>
      </c>
      <c r="AB119" s="57">
        <f>Calculations!AH92</f>
        <v>0</v>
      </c>
      <c r="AC119" s="56">
        <f>Calculations!AI92</f>
        <v>0</v>
      </c>
      <c r="AD119" s="56" t="s">
        <v>67</v>
      </c>
      <c r="AE119" s="58" t="s">
        <v>53</v>
      </c>
      <c r="AF119" s="39" t="s">
        <v>954</v>
      </c>
      <c r="AG119" s="59" t="s">
        <v>1056</v>
      </c>
      <c r="AH119" s="59" t="s">
        <v>979</v>
      </c>
      <c r="AI119" s="69" t="s">
        <v>1118</v>
      </c>
      <c r="AJ119" s="70" t="s">
        <v>1176</v>
      </c>
    </row>
    <row r="120" spans="2:36" ht="92.4" x14ac:dyDescent="0.25">
      <c r="B120" s="41" t="str">
        <f>Calculations!A93</f>
        <v>CfS:188</v>
      </c>
      <c r="C120" s="49" t="str">
        <f>Calculations!B93</f>
        <v>Land off Cheveril Lane, Bury</v>
      </c>
      <c r="D120" s="49" t="str">
        <f>Calculations!C93</f>
        <v>Natural/Open Space</v>
      </c>
      <c r="E120" s="50">
        <f>Calculations!D93</f>
        <v>6.4630081157832597</v>
      </c>
      <c r="F120" s="50">
        <f>Calculations!H93</f>
        <v>1.6326869526760637</v>
      </c>
      <c r="G120" s="51">
        <f>Calculations!L93</f>
        <v>25.262028507884622</v>
      </c>
      <c r="H120" s="50">
        <f>Calculations!G93</f>
        <v>1.06429527384939</v>
      </c>
      <c r="I120" s="51">
        <f>Calculations!K93</f>
        <v>16.467490907991948</v>
      </c>
      <c r="J120" s="50">
        <f>Calculations!F93</f>
        <v>0.22068517187449599</v>
      </c>
      <c r="K120" s="51">
        <f>Calculations!J93</f>
        <v>3.4145891188897401</v>
      </c>
      <c r="L120" s="50">
        <f>Calculations!E93</f>
        <v>3.54534071738331</v>
      </c>
      <c r="M120" s="51">
        <f>Calculations!I93</f>
        <v>54.855891465233697</v>
      </c>
      <c r="N120" s="50">
        <f>Calculations!Q93</f>
        <v>1.3861920736899411</v>
      </c>
      <c r="O120" s="51">
        <f>Calculations!V93</f>
        <v>21.448094275245186</v>
      </c>
      <c r="P120" s="50">
        <f>Calculations!O93</f>
        <v>0.78508014101738</v>
      </c>
      <c r="Q120" s="51">
        <f>Calculations!T93</f>
        <v>12.147286943677853</v>
      </c>
      <c r="R120" s="50">
        <f>Calculations!M93</f>
        <v>0.54742907961224996</v>
      </c>
      <c r="S120" s="51">
        <f>Calculations!R93</f>
        <v>8.470190193253476</v>
      </c>
      <c r="T120" s="52">
        <f>Calculations!AA93</f>
        <v>2.5610054857120802E-2</v>
      </c>
      <c r="U120" s="51">
        <f>Calculations!AB93</f>
        <v>0.39625596004712871</v>
      </c>
      <c r="V120" s="52">
        <f>Calculations!AC93</f>
        <v>0.138851871852151</v>
      </c>
      <c r="W120" s="51">
        <f>Calculations!AD93</f>
        <v>2.1484093685889389</v>
      </c>
      <c r="X120" s="52">
        <f>Calculations!AE93</f>
        <v>0.41122690687580998</v>
      </c>
      <c r="Y120" s="51">
        <f>Calculations!AF93</f>
        <v>6.3627787480500926</v>
      </c>
      <c r="Z120" s="50">
        <f>Calculations!Q93</f>
        <v>1.3861920736899411</v>
      </c>
      <c r="AA120" s="51">
        <f>Calculations!V93</f>
        <v>21.448094275245186</v>
      </c>
      <c r="AB120" s="52">
        <f>Calculations!AH93</f>
        <v>1.56081642533707</v>
      </c>
      <c r="AC120" s="51">
        <f>Calculations!AI93</f>
        <v>24.149999464265143</v>
      </c>
      <c r="AD120" s="51" t="s">
        <v>66</v>
      </c>
      <c r="AE120" s="53" t="s">
        <v>950</v>
      </c>
      <c r="AF120" s="49" t="s">
        <v>974</v>
      </c>
      <c r="AG120" s="54" t="s">
        <v>997</v>
      </c>
      <c r="AH120" s="54" t="s">
        <v>981</v>
      </c>
      <c r="AI120" s="69" t="s">
        <v>1803</v>
      </c>
      <c r="AJ120" s="95" t="s">
        <v>1804</v>
      </c>
    </row>
    <row r="121" spans="2:36" ht="79.2" x14ac:dyDescent="0.25">
      <c r="B121" s="19" t="str">
        <f>Calculations!A94</f>
        <v>CfS:189</v>
      </c>
      <c r="C121" s="39" t="str">
        <f>Calculations!B94</f>
        <v>Land End Farm, Pidley</v>
      </c>
      <c r="D121" s="39" t="str">
        <f>Calculations!C94</f>
        <v>Residential</v>
      </c>
      <c r="E121" s="55">
        <f>Calculations!D94</f>
        <v>1.10051757302456</v>
      </c>
      <c r="F121" s="55">
        <f>Calculations!H94</f>
        <v>1.10051757302456</v>
      </c>
      <c r="G121" s="56">
        <f>Calculations!L94</f>
        <v>100</v>
      </c>
      <c r="H121" s="55">
        <f>Calculations!G94</f>
        <v>0</v>
      </c>
      <c r="I121" s="56">
        <f>Calculations!K94</f>
        <v>0</v>
      </c>
      <c r="J121" s="55">
        <f>Calculations!F94</f>
        <v>0</v>
      </c>
      <c r="K121" s="56">
        <f>Calculations!J94</f>
        <v>0</v>
      </c>
      <c r="L121" s="55">
        <f>Calculations!E94</f>
        <v>0</v>
      </c>
      <c r="M121" s="56">
        <f>Calculations!I94</f>
        <v>0</v>
      </c>
      <c r="N121" s="55">
        <f>Calculations!Q94</f>
        <v>0.46178151455449529</v>
      </c>
      <c r="O121" s="56">
        <f>Calculations!V94</f>
        <v>41.960394442896352</v>
      </c>
      <c r="P121" s="55">
        <f>Calculations!O94</f>
        <v>0.19754689250386831</v>
      </c>
      <c r="Q121" s="56">
        <f>Calculations!T94</f>
        <v>17.95036238821238</v>
      </c>
      <c r="R121" s="55">
        <f>Calculations!M94</f>
        <v>8.5581961706634305E-2</v>
      </c>
      <c r="S121" s="56">
        <f>Calculations!R94</f>
        <v>7.7765193218522457</v>
      </c>
      <c r="T121" s="57">
        <f>Calculations!AA94</f>
        <v>0</v>
      </c>
      <c r="U121" s="56">
        <f>Calculations!AB94</f>
        <v>0</v>
      </c>
      <c r="V121" s="57">
        <f>Calculations!AC94</f>
        <v>0</v>
      </c>
      <c r="W121" s="56">
        <f>Calculations!AD94</f>
        <v>0</v>
      </c>
      <c r="X121" s="57">
        <f>Calculations!AE94</f>
        <v>0</v>
      </c>
      <c r="Y121" s="56">
        <f>Calculations!AF94</f>
        <v>0</v>
      </c>
      <c r="Z121" s="55">
        <f>Calculations!Q94</f>
        <v>0.46178151455449529</v>
      </c>
      <c r="AA121" s="56">
        <f>Calculations!V94</f>
        <v>41.960394442896352</v>
      </c>
      <c r="AB121" s="57">
        <f>Calculations!AH94</f>
        <v>0</v>
      </c>
      <c r="AC121" s="56">
        <f>Calculations!AI94</f>
        <v>0</v>
      </c>
      <c r="AD121" s="56" t="s">
        <v>64</v>
      </c>
      <c r="AE121" s="58" t="s">
        <v>53</v>
      </c>
      <c r="AF121" s="39" t="s">
        <v>974</v>
      </c>
      <c r="AG121" s="59" t="s">
        <v>966</v>
      </c>
      <c r="AH121" s="59" t="s">
        <v>967</v>
      </c>
      <c r="AI121" s="70" t="s">
        <v>1586</v>
      </c>
      <c r="AJ121" s="70" t="s">
        <v>1534</v>
      </c>
    </row>
    <row r="122" spans="2:36" ht="79.2" x14ac:dyDescent="0.25">
      <c r="B122" s="19" t="str">
        <f>Calculations!A95</f>
        <v>CfS:190</v>
      </c>
      <c r="C122" s="39" t="str">
        <f>Calculations!B95</f>
        <v>Old Football Field, Warboys Road, Pidley</v>
      </c>
      <c r="D122" s="39" t="str">
        <f>Calculations!C95</f>
        <v>Residential</v>
      </c>
      <c r="E122" s="55">
        <f>Calculations!D95</f>
        <v>1.92392873146808</v>
      </c>
      <c r="F122" s="55">
        <f>Calculations!H95</f>
        <v>1.92392873146808</v>
      </c>
      <c r="G122" s="56">
        <f>Calculations!L95</f>
        <v>100</v>
      </c>
      <c r="H122" s="55">
        <f>Calculations!G95</f>
        <v>0</v>
      </c>
      <c r="I122" s="56">
        <f>Calculations!K95</f>
        <v>0</v>
      </c>
      <c r="J122" s="55">
        <f>Calculations!F95</f>
        <v>0</v>
      </c>
      <c r="K122" s="56">
        <f>Calculations!J95</f>
        <v>0</v>
      </c>
      <c r="L122" s="55">
        <f>Calculations!E95</f>
        <v>0</v>
      </c>
      <c r="M122" s="56">
        <f>Calculations!I95</f>
        <v>0</v>
      </c>
      <c r="N122" s="55">
        <f>Calculations!Q95</f>
        <v>8.7757813479685698E-2</v>
      </c>
      <c r="O122" s="56">
        <f>Calculations!V95</f>
        <v>4.5613858790247859</v>
      </c>
      <c r="P122" s="55">
        <f>Calculations!O95</f>
        <v>3.0753784179434199E-2</v>
      </c>
      <c r="Q122" s="56">
        <f>Calculations!T95</f>
        <v>1.5984887421462388</v>
      </c>
      <c r="R122" s="55">
        <f>Calculations!M95</f>
        <v>1.5519954708928699E-2</v>
      </c>
      <c r="S122" s="56">
        <f>Calculations!R95</f>
        <v>0.80668033358418567</v>
      </c>
      <c r="T122" s="57">
        <f>Calculations!AA95</f>
        <v>0</v>
      </c>
      <c r="U122" s="56">
        <f>Calculations!AB95</f>
        <v>0</v>
      </c>
      <c r="V122" s="57">
        <f>Calculations!AC95</f>
        <v>0</v>
      </c>
      <c r="W122" s="56">
        <f>Calculations!AD95</f>
        <v>0</v>
      </c>
      <c r="X122" s="57">
        <f>Calculations!AE95</f>
        <v>0</v>
      </c>
      <c r="Y122" s="56">
        <f>Calculations!AF95</f>
        <v>0</v>
      </c>
      <c r="Z122" s="55">
        <f>Calculations!Q95</f>
        <v>8.7757813479685698E-2</v>
      </c>
      <c r="AA122" s="56">
        <f>Calculations!V95</f>
        <v>4.5613858790247859</v>
      </c>
      <c r="AB122" s="57">
        <f>Calculations!AH95</f>
        <v>0</v>
      </c>
      <c r="AC122" s="56">
        <f>Calculations!AI95</f>
        <v>0</v>
      </c>
      <c r="AD122" s="56" t="s">
        <v>64</v>
      </c>
      <c r="AE122" s="58" t="s">
        <v>53</v>
      </c>
      <c r="AF122" s="39" t="s">
        <v>974</v>
      </c>
      <c r="AG122" s="59" t="s">
        <v>966</v>
      </c>
      <c r="AH122" s="59" t="s">
        <v>967</v>
      </c>
      <c r="AI122" s="70" t="s">
        <v>1586</v>
      </c>
      <c r="AJ122" s="70" t="s">
        <v>1534</v>
      </c>
    </row>
    <row r="123" spans="2:36" ht="79.2" x14ac:dyDescent="0.25">
      <c r="B123" s="19" t="str">
        <f>Calculations!A96</f>
        <v>CfS:192</v>
      </c>
      <c r="C123" s="39" t="str">
        <f>Calculations!B96</f>
        <v>Land adjacent to Chapel Lane, Great Gidding</v>
      </c>
      <c r="D123" s="39" t="str">
        <f>Calculations!C96</f>
        <v>Residential</v>
      </c>
      <c r="E123" s="55">
        <f>Calculations!D96</f>
        <v>5.5375853518970599</v>
      </c>
      <c r="F123" s="55">
        <f>Calculations!H96</f>
        <v>5.5375853518970599</v>
      </c>
      <c r="G123" s="56">
        <f>Calculations!L96</f>
        <v>100</v>
      </c>
      <c r="H123" s="55">
        <f>Calculations!G96</f>
        <v>0</v>
      </c>
      <c r="I123" s="56">
        <f>Calculations!K96</f>
        <v>0</v>
      </c>
      <c r="J123" s="55">
        <f>Calculations!F96</f>
        <v>0</v>
      </c>
      <c r="K123" s="56">
        <f>Calculations!J96</f>
        <v>0</v>
      </c>
      <c r="L123" s="55">
        <f>Calculations!E96</f>
        <v>0</v>
      </c>
      <c r="M123" s="56">
        <f>Calculations!I96</f>
        <v>0</v>
      </c>
      <c r="N123" s="55">
        <f>Calculations!Q96</f>
        <v>0.49291504605070102</v>
      </c>
      <c r="O123" s="56">
        <f>Calculations!V96</f>
        <v>8.9012631811054383</v>
      </c>
      <c r="P123" s="55">
        <f>Calculations!O96</f>
        <v>0.3949630836797281</v>
      </c>
      <c r="Q123" s="56">
        <f>Calculations!T96</f>
        <v>7.1324062489514866</v>
      </c>
      <c r="R123" s="55">
        <f>Calculations!M96</f>
        <v>0.326525691757931</v>
      </c>
      <c r="S123" s="56">
        <f>Calculations!R96</f>
        <v>5.8965356018588526</v>
      </c>
      <c r="T123" s="57">
        <f>Calculations!AA96</f>
        <v>0</v>
      </c>
      <c r="U123" s="56">
        <f>Calculations!AB96</f>
        <v>0</v>
      </c>
      <c r="V123" s="57">
        <f>Calculations!AC96</f>
        <v>0</v>
      </c>
      <c r="W123" s="56">
        <f>Calculations!AD96</f>
        <v>0</v>
      </c>
      <c r="X123" s="57">
        <f>Calculations!AE96</f>
        <v>0</v>
      </c>
      <c r="Y123" s="56">
        <f>Calculations!AF96</f>
        <v>0</v>
      </c>
      <c r="Z123" s="55">
        <f>Calculations!Q96</f>
        <v>0.49291504605070102</v>
      </c>
      <c r="AA123" s="56">
        <f>Calculations!V96</f>
        <v>8.9012631811054383</v>
      </c>
      <c r="AB123" s="57">
        <f>Calculations!AH96</f>
        <v>0</v>
      </c>
      <c r="AC123" s="56">
        <f>Calculations!AI96</f>
        <v>0</v>
      </c>
      <c r="AD123" s="56" t="s">
        <v>64</v>
      </c>
      <c r="AE123" s="58" t="s">
        <v>53</v>
      </c>
      <c r="AF123" s="39" t="s">
        <v>974</v>
      </c>
      <c r="AG123" s="59" t="s">
        <v>966</v>
      </c>
      <c r="AH123" s="59" t="s">
        <v>967</v>
      </c>
      <c r="AI123" s="69" t="s">
        <v>1245</v>
      </c>
      <c r="AJ123" s="70" t="s">
        <v>1246</v>
      </c>
    </row>
    <row r="124" spans="2:36" ht="211.2" x14ac:dyDescent="0.25">
      <c r="B124" s="19" t="str">
        <f>Calculations!A97</f>
        <v>CfS:193</v>
      </c>
      <c r="C124" s="39" t="str">
        <f>Calculations!B97</f>
        <v>Land south of Great Gidding Village Hall, Great Gidding</v>
      </c>
      <c r="D124" s="39" t="str">
        <f>Calculations!C97</f>
        <v>Residential</v>
      </c>
      <c r="E124" s="55">
        <f>Calculations!D97</f>
        <v>0.66490443834183299</v>
      </c>
      <c r="F124" s="55">
        <f>Calculations!H97</f>
        <v>0.66490443834183299</v>
      </c>
      <c r="G124" s="56">
        <f>Calculations!L97</f>
        <v>100</v>
      </c>
      <c r="H124" s="55">
        <f>Calculations!G97</f>
        <v>0</v>
      </c>
      <c r="I124" s="56">
        <f>Calculations!K97</f>
        <v>0</v>
      </c>
      <c r="J124" s="55">
        <f>Calculations!F97</f>
        <v>0</v>
      </c>
      <c r="K124" s="56">
        <f>Calculations!J97</f>
        <v>0</v>
      </c>
      <c r="L124" s="55">
        <f>Calculations!E97</f>
        <v>0</v>
      </c>
      <c r="M124" s="56">
        <f>Calculations!I97</f>
        <v>0</v>
      </c>
      <c r="N124" s="55">
        <f>Calculations!Q97</f>
        <v>7.9631152521663098E-2</v>
      </c>
      <c r="O124" s="56">
        <f>Calculations!V97</f>
        <v>11.976330421293421</v>
      </c>
      <c r="P124" s="55">
        <f>Calculations!O97</f>
        <v>5.6839157348844996E-2</v>
      </c>
      <c r="Q124" s="56">
        <f>Calculations!T97</f>
        <v>8.5484701366399207</v>
      </c>
      <c r="R124" s="55">
        <f>Calculations!M97</f>
        <v>3.5197180254195701E-2</v>
      </c>
      <c r="S124" s="56">
        <f>Calculations!R97</f>
        <v>5.2935697559745467</v>
      </c>
      <c r="T124" s="57">
        <f>Calculations!AA97</f>
        <v>0</v>
      </c>
      <c r="U124" s="56">
        <f>Calculations!AB97</f>
        <v>0</v>
      </c>
      <c r="V124" s="57">
        <f>Calculations!AC97</f>
        <v>0</v>
      </c>
      <c r="W124" s="56">
        <f>Calculations!AD97</f>
        <v>0</v>
      </c>
      <c r="X124" s="57">
        <f>Calculations!AE97</f>
        <v>0</v>
      </c>
      <c r="Y124" s="56">
        <f>Calculations!AF97</f>
        <v>0</v>
      </c>
      <c r="Z124" s="55">
        <f>Calculations!Q97</f>
        <v>7.9631152521663098E-2</v>
      </c>
      <c r="AA124" s="56">
        <f>Calculations!V97</f>
        <v>11.976330421293421</v>
      </c>
      <c r="AB124" s="57">
        <f>Calculations!AH97</f>
        <v>0</v>
      </c>
      <c r="AC124" s="56">
        <f>Calculations!AI97</f>
        <v>0</v>
      </c>
      <c r="AD124" s="56" t="s">
        <v>64</v>
      </c>
      <c r="AE124" s="58" t="s">
        <v>53</v>
      </c>
      <c r="AF124" s="39" t="s">
        <v>974</v>
      </c>
      <c r="AG124" s="59" t="s">
        <v>966</v>
      </c>
      <c r="AH124" s="59" t="s">
        <v>967</v>
      </c>
      <c r="AI124" s="70" t="s">
        <v>1066</v>
      </c>
      <c r="AJ124" s="70" t="s">
        <v>1067</v>
      </c>
    </row>
    <row r="125" spans="2:36" ht="52.8" x14ac:dyDescent="0.25">
      <c r="B125" s="19" t="str">
        <f>Calculations!A98</f>
        <v>CfS:194</v>
      </c>
      <c r="C125" s="39" t="str">
        <f>Calculations!B98</f>
        <v>Land adjacent to 52 Main Street, Great Gidding</v>
      </c>
      <c r="D125" s="39" t="str">
        <f>Calculations!C98</f>
        <v>Residential</v>
      </c>
      <c r="E125" s="55">
        <f>Calculations!D98</f>
        <v>7.4805114778294199E-2</v>
      </c>
      <c r="F125" s="55">
        <f>Calculations!H98</f>
        <v>7.4805114778294199E-2</v>
      </c>
      <c r="G125" s="56">
        <f>Calculations!L98</f>
        <v>100</v>
      </c>
      <c r="H125" s="55">
        <f>Calculations!G98</f>
        <v>0</v>
      </c>
      <c r="I125" s="56">
        <f>Calculations!K98</f>
        <v>0</v>
      </c>
      <c r="J125" s="55">
        <f>Calculations!F98</f>
        <v>0</v>
      </c>
      <c r="K125" s="56">
        <f>Calculations!J98</f>
        <v>0</v>
      </c>
      <c r="L125" s="55">
        <f>Calculations!E98</f>
        <v>0</v>
      </c>
      <c r="M125" s="56">
        <f>Calculations!I98</f>
        <v>0</v>
      </c>
      <c r="N125" s="55">
        <f>Calculations!Q98</f>
        <v>2.4674110131454597E-4</v>
      </c>
      <c r="O125" s="56">
        <f>Calculations!V98</f>
        <v>0.32984522789094295</v>
      </c>
      <c r="P125" s="55">
        <f>Calculations!O98</f>
        <v>2.4674110131454597E-4</v>
      </c>
      <c r="Q125" s="56">
        <f>Calculations!T98</f>
        <v>0.32984522789094295</v>
      </c>
      <c r="R125" s="55">
        <f>Calculations!M98</f>
        <v>0</v>
      </c>
      <c r="S125" s="56">
        <f>Calculations!R98</f>
        <v>0</v>
      </c>
      <c r="T125" s="57">
        <f>Calculations!AA98</f>
        <v>0</v>
      </c>
      <c r="U125" s="56">
        <f>Calculations!AB98</f>
        <v>0</v>
      </c>
      <c r="V125" s="57">
        <f>Calculations!AC98</f>
        <v>0</v>
      </c>
      <c r="W125" s="56">
        <f>Calculations!AD98</f>
        <v>0</v>
      </c>
      <c r="X125" s="57">
        <f>Calculations!AE98</f>
        <v>0</v>
      </c>
      <c r="Y125" s="56">
        <f>Calculations!AF98</f>
        <v>0</v>
      </c>
      <c r="Z125" s="55">
        <f>Calculations!Q98</f>
        <v>2.4674110131454597E-4</v>
      </c>
      <c r="AA125" s="56">
        <f>Calculations!V98</f>
        <v>0.32984522789094295</v>
      </c>
      <c r="AB125" s="57">
        <f>Calculations!AH98</f>
        <v>0</v>
      </c>
      <c r="AC125" s="56">
        <f>Calculations!AI98</f>
        <v>0</v>
      </c>
      <c r="AD125" s="56" t="s">
        <v>64</v>
      </c>
      <c r="AE125" s="58" t="s">
        <v>53</v>
      </c>
      <c r="AF125" s="39" t="s">
        <v>974</v>
      </c>
      <c r="AG125" s="59" t="s">
        <v>966</v>
      </c>
      <c r="AH125" s="59" t="s">
        <v>967</v>
      </c>
      <c r="AI125" s="72" t="s">
        <v>1166</v>
      </c>
      <c r="AJ125" s="45" t="s">
        <v>1167</v>
      </c>
    </row>
    <row r="126" spans="2:36" ht="211.2" x14ac:dyDescent="0.25">
      <c r="B126" s="19" t="str">
        <f>Calculations!A99</f>
        <v>CfS:195</v>
      </c>
      <c r="C126" s="39" t="str">
        <f>Calculations!B99</f>
        <v>Land East of Vinegar Hill, Alconbury Weston</v>
      </c>
      <c r="D126" s="39" t="str">
        <f>Calculations!C99</f>
        <v>Residential</v>
      </c>
      <c r="E126" s="55">
        <f>Calculations!D99</f>
        <v>1.60547535060322</v>
      </c>
      <c r="F126" s="55">
        <f>Calculations!H99</f>
        <v>1.60547535060322</v>
      </c>
      <c r="G126" s="56">
        <f>Calculations!L99</f>
        <v>100</v>
      </c>
      <c r="H126" s="55">
        <f>Calculations!G99</f>
        <v>0</v>
      </c>
      <c r="I126" s="56">
        <f>Calculations!K99</f>
        <v>0</v>
      </c>
      <c r="J126" s="55">
        <f>Calculations!F99</f>
        <v>0</v>
      </c>
      <c r="K126" s="56">
        <f>Calculations!J99</f>
        <v>0</v>
      </c>
      <c r="L126" s="55">
        <f>Calculations!E99</f>
        <v>0</v>
      </c>
      <c r="M126" s="56">
        <f>Calculations!I99</f>
        <v>0</v>
      </c>
      <c r="N126" s="55">
        <f>Calculations!Q99</f>
        <v>9.30517502985653E-2</v>
      </c>
      <c r="O126" s="56">
        <f>Calculations!V99</f>
        <v>5.7959002773604258</v>
      </c>
      <c r="P126" s="55">
        <f>Calculations!O99</f>
        <v>5.9921533940917898E-2</v>
      </c>
      <c r="Q126" s="56">
        <f>Calculations!T99</f>
        <v>3.7323235089472897</v>
      </c>
      <c r="R126" s="55">
        <f>Calculations!M99</f>
        <v>2.89383631502125E-2</v>
      </c>
      <c r="S126" s="56">
        <f>Calculations!R99</f>
        <v>1.8024794425737887</v>
      </c>
      <c r="T126" s="57">
        <f>Calculations!AA99</f>
        <v>0</v>
      </c>
      <c r="U126" s="56">
        <f>Calculations!AB99</f>
        <v>0</v>
      </c>
      <c r="V126" s="57">
        <f>Calculations!AC99</f>
        <v>0</v>
      </c>
      <c r="W126" s="56">
        <f>Calculations!AD99</f>
        <v>0</v>
      </c>
      <c r="X126" s="57">
        <f>Calculations!AE99</f>
        <v>0</v>
      </c>
      <c r="Y126" s="56">
        <f>Calculations!AF99</f>
        <v>0</v>
      </c>
      <c r="Z126" s="55">
        <f>Calculations!Q99</f>
        <v>9.30517502985653E-2</v>
      </c>
      <c r="AA126" s="56">
        <f>Calculations!V99</f>
        <v>5.7959002773604258</v>
      </c>
      <c r="AB126" s="57">
        <f>Calculations!AH99</f>
        <v>0</v>
      </c>
      <c r="AC126" s="56">
        <f>Calculations!AI99</f>
        <v>0</v>
      </c>
      <c r="AD126" s="56" t="s">
        <v>64</v>
      </c>
      <c r="AE126" s="58" t="s">
        <v>53</v>
      </c>
      <c r="AF126" s="39" t="s">
        <v>974</v>
      </c>
      <c r="AG126" s="59" t="s">
        <v>966</v>
      </c>
      <c r="AH126" s="59" t="s">
        <v>967</v>
      </c>
      <c r="AI126" s="45" t="s">
        <v>1593</v>
      </c>
      <c r="AJ126" s="45" t="s">
        <v>1594</v>
      </c>
    </row>
    <row r="127" spans="2:36" ht="92.4" x14ac:dyDescent="0.25">
      <c r="B127" s="19" t="str">
        <f>Calculations!A100</f>
        <v>CfS:196</v>
      </c>
      <c r="C127" s="39" t="str">
        <f>Calculations!B100</f>
        <v>Land at New Manor Farm, Houghton and Wyton</v>
      </c>
      <c r="D127" s="39" t="str">
        <f>Calculations!C100</f>
        <v>Commercial</v>
      </c>
      <c r="E127" s="55">
        <f>Calculations!D100</f>
        <v>5.0043719006752596</v>
      </c>
      <c r="F127" s="55">
        <f>Calculations!H100</f>
        <v>5.0043719006752596</v>
      </c>
      <c r="G127" s="56">
        <f>Calculations!L100</f>
        <v>100</v>
      </c>
      <c r="H127" s="55">
        <f>Calculations!G100</f>
        <v>0</v>
      </c>
      <c r="I127" s="56">
        <f>Calculations!K100</f>
        <v>0</v>
      </c>
      <c r="J127" s="55">
        <f>Calculations!F100</f>
        <v>0</v>
      </c>
      <c r="K127" s="56">
        <f>Calculations!J100</f>
        <v>0</v>
      </c>
      <c r="L127" s="55">
        <f>Calculations!E100</f>
        <v>0</v>
      </c>
      <c r="M127" s="56">
        <f>Calculations!I100</f>
        <v>0</v>
      </c>
      <c r="N127" s="55">
        <f>Calculations!Q100</f>
        <v>0.40741846706631923</v>
      </c>
      <c r="O127" s="56">
        <f>Calculations!V100</f>
        <v>8.1412507933581963</v>
      </c>
      <c r="P127" s="55">
        <f>Calculations!O100</f>
        <v>0.1697817327490832</v>
      </c>
      <c r="Q127" s="56">
        <f>Calculations!T100</f>
        <v>3.3926681733260846</v>
      </c>
      <c r="R127" s="55">
        <f>Calculations!M100</f>
        <v>0.113188226318387</v>
      </c>
      <c r="S127" s="56">
        <f>Calculations!R100</f>
        <v>2.2617868648633821</v>
      </c>
      <c r="T127" s="57">
        <f>Calculations!AA100</f>
        <v>0</v>
      </c>
      <c r="U127" s="56">
        <f>Calculations!AB100</f>
        <v>0</v>
      </c>
      <c r="V127" s="57">
        <f>Calculations!AC100</f>
        <v>0</v>
      </c>
      <c r="W127" s="56">
        <f>Calculations!AD100</f>
        <v>0</v>
      </c>
      <c r="X127" s="57">
        <f>Calculations!AE100</f>
        <v>0</v>
      </c>
      <c r="Y127" s="56">
        <f>Calculations!AF100</f>
        <v>0</v>
      </c>
      <c r="Z127" s="55">
        <f>Calculations!Q100</f>
        <v>0.40741846706631923</v>
      </c>
      <c r="AA127" s="56">
        <f>Calculations!V100</f>
        <v>8.1412507933581963</v>
      </c>
      <c r="AB127" s="57">
        <f>Calculations!AH100</f>
        <v>0</v>
      </c>
      <c r="AC127" s="56">
        <f>Calculations!AI100</f>
        <v>0</v>
      </c>
      <c r="AD127" s="56" t="s">
        <v>64</v>
      </c>
      <c r="AE127" s="58" t="s">
        <v>52</v>
      </c>
      <c r="AF127" s="39" t="s">
        <v>974</v>
      </c>
      <c r="AG127" s="59" t="s">
        <v>966</v>
      </c>
      <c r="AH127" s="59" t="s">
        <v>967</v>
      </c>
      <c r="AI127" s="69" t="s">
        <v>1595</v>
      </c>
      <c r="AJ127" s="70" t="s">
        <v>1596</v>
      </c>
    </row>
    <row r="128" spans="2:36" ht="303.60000000000002" x14ac:dyDescent="0.25">
      <c r="B128" s="19" t="str">
        <f>Calculations!A101</f>
        <v>CfS:197</v>
      </c>
      <c r="C128" s="39" t="str">
        <f>Calculations!B101</f>
        <v>Sapley Park Garden Village</v>
      </c>
      <c r="D128" s="39" t="str">
        <f>Calculations!C101</f>
        <v>Mixed Use</v>
      </c>
      <c r="E128" s="55">
        <f>Calculations!D101</f>
        <v>579.90076783047004</v>
      </c>
      <c r="F128" s="55">
        <f>Calculations!H101</f>
        <v>576.12536445005571</v>
      </c>
      <c r="G128" s="56">
        <f>Calculations!L101</f>
        <v>99.34895699577379</v>
      </c>
      <c r="H128" s="55">
        <f>Calculations!G101</f>
        <v>1.31868794874873</v>
      </c>
      <c r="I128" s="56">
        <f>Calculations!K101</f>
        <v>0.22739889682888628</v>
      </c>
      <c r="J128" s="55">
        <f>Calculations!F101</f>
        <v>1.2186281609542899</v>
      </c>
      <c r="K128" s="56">
        <f>Calculations!J101</f>
        <v>0.21014425718273014</v>
      </c>
      <c r="L128" s="55">
        <f>Calculations!E101</f>
        <v>1.2380872707113899</v>
      </c>
      <c r="M128" s="56">
        <f>Calculations!I101</f>
        <v>0.21349985021460366</v>
      </c>
      <c r="N128" s="55">
        <f>Calculations!Q101</f>
        <v>47.537602128290487</v>
      </c>
      <c r="O128" s="56">
        <f>Calculations!V101</f>
        <v>8.1975408148084696</v>
      </c>
      <c r="P128" s="55">
        <f>Calculations!O101</f>
        <v>26.850660266393088</v>
      </c>
      <c r="Q128" s="56">
        <f>Calculations!T101</f>
        <v>4.630216367335918</v>
      </c>
      <c r="R128" s="55">
        <f>Calculations!M101</f>
        <v>17.824934049437999</v>
      </c>
      <c r="S128" s="56">
        <f>Calculations!R101</f>
        <v>3.0737903859180604</v>
      </c>
      <c r="T128" s="57">
        <f>Calculations!AA101</f>
        <v>1.01695508985661</v>
      </c>
      <c r="U128" s="56">
        <f>Calculations!AB101</f>
        <v>0.17536708800390996</v>
      </c>
      <c r="V128" s="57">
        <f>Calculations!AC101</f>
        <v>0.227694401142949</v>
      </c>
      <c r="W128" s="56">
        <f>Calculations!AD101</f>
        <v>3.9264373109006448E-2</v>
      </c>
      <c r="X128" s="57">
        <f>Calculations!AE101</f>
        <v>0.25838721059368702</v>
      </c>
      <c r="Y128" s="56">
        <f>Calculations!AF101</f>
        <v>4.4557142347020434E-2</v>
      </c>
      <c r="Z128" s="55">
        <f>Calculations!Q101</f>
        <v>47.537602128290487</v>
      </c>
      <c r="AA128" s="56">
        <f>Calculations!V101</f>
        <v>8.1975408148084696</v>
      </c>
      <c r="AB128" s="57">
        <f>Calculations!AH101</f>
        <v>0</v>
      </c>
      <c r="AC128" s="56">
        <f>Calculations!AI101</f>
        <v>0</v>
      </c>
      <c r="AD128" s="56" t="s">
        <v>64</v>
      </c>
      <c r="AE128" s="58" t="s">
        <v>53</v>
      </c>
      <c r="AF128" s="39" t="s">
        <v>978</v>
      </c>
      <c r="AG128" s="59" t="s">
        <v>955</v>
      </c>
      <c r="AH128" s="59" t="s">
        <v>996</v>
      </c>
      <c r="AI128" s="69" t="s">
        <v>1597</v>
      </c>
      <c r="AJ128" s="70" t="s">
        <v>1598</v>
      </c>
    </row>
    <row r="129" spans="2:36" ht="118.8" x14ac:dyDescent="0.25">
      <c r="B129" s="41" t="str">
        <f>Calculations!A102</f>
        <v>CfS:198</v>
      </c>
      <c r="C129" s="49" t="str">
        <f>Calculations!B102</f>
        <v>Land to the North of Houghton Road (larger site), St Ives</v>
      </c>
      <c r="D129" s="49" t="str">
        <f>Calculations!C102</f>
        <v>Mixed Use</v>
      </c>
      <c r="E129" s="50">
        <f>Calculations!D102</f>
        <v>23.674100374490902</v>
      </c>
      <c r="F129" s="50">
        <f>Calculations!H102</f>
        <v>23.674100374490902</v>
      </c>
      <c r="G129" s="51">
        <f>Calculations!L102</f>
        <v>100</v>
      </c>
      <c r="H129" s="50">
        <f>Calculations!G102</f>
        <v>0</v>
      </c>
      <c r="I129" s="51">
        <f>Calculations!K102</f>
        <v>0</v>
      </c>
      <c r="J129" s="50">
        <f>Calculations!F102</f>
        <v>0</v>
      </c>
      <c r="K129" s="51">
        <f>Calculations!J102</f>
        <v>0</v>
      </c>
      <c r="L129" s="50">
        <f>Calculations!E102</f>
        <v>0</v>
      </c>
      <c r="M129" s="51">
        <f>Calculations!I102</f>
        <v>0</v>
      </c>
      <c r="N129" s="50">
        <f>Calculations!Q102</f>
        <v>1.8809771939472419</v>
      </c>
      <c r="O129" s="51">
        <f>Calculations!V102</f>
        <v>7.9452953404472977</v>
      </c>
      <c r="P129" s="50">
        <f>Calculations!O102</f>
        <v>0.89594072085988996</v>
      </c>
      <c r="Q129" s="51">
        <f>Calculations!T102</f>
        <v>3.7844763124569489</v>
      </c>
      <c r="R129" s="50">
        <f>Calculations!M102</f>
        <v>0.52737722674926002</v>
      </c>
      <c r="S129" s="51">
        <f>Calculations!R102</f>
        <v>2.227654772121836</v>
      </c>
      <c r="T129" s="52">
        <f>Calculations!AA102</f>
        <v>0</v>
      </c>
      <c r="U129" s="51">
        <f>Calculations!AB102</f>
        <v>0</v>
      </c>
      <c r="V129" s="52">
        <f>Calculations!AC102</f>
        <v>0</v>
      </c>
      <c r="W129" s="51">
        <f>Calculations!AD102</f>
        <v>0</v>
      </c>
      <c r="X129" s="52">
        <f>Calculations!AE102</f>
        <v>0</v>
      </c>
      <c r="Y129" s="51">
        <f>Calculations!AF102</f>
        <v>0</v>
      </c>
      <c r="Z129" s="50">
        <f>Calculations!Q102</f>
        <v>1.8809771939472419</v>
      </c>
      <c r="AA129" s="51">
        <f>Calculations!V102</f>
        <v>7.9452953404472977</v>
      </c>
      <c r="AB129" s="52">
        <f>Calculations!AH102</f>
        <v>0</v>
      </c>
      <c r="AC129" s="51">
        <f>Calculations!AI102</f>
        <v>0</v>
      </c>
      <c r="AD129" s="51" t="s">
        <v>64</v>
      </c>
      <c r="AE129" s="53" t="s">
        <v>53</v>
      </c>
      <c r="AF129" s="49" t="s">
        <v>974</v>
      </c>
      <c r="AG129" s="54" t="s">
        <v>966</v>
      </c>
      <c r="AH129" s="54" t="s">
        <v>967</v>
      </c>
      <c r="AI129" s="69" t="s">
        <v>1652</v>
      </c>
      <c r="AJ129" s="95" t="s">
        <v>1662</v>
      </c>
    </row>
    <row r="130" spans="2:36" ht="52.8" x14ac:dyDescent="0.25">
      <c r="B130" s="19" t="str">
        <f>Calculations!A103</f>
        <v>CfS:199</v>
      </c>
      <c r="C130" s="39" t="str">
        <f>Calculations!B103</f>
        <v>Land Adjacent to Manor Court, Offord Cluny</v>
      </c>
      <c r="D130" s="39" t="str">
        <f>Calculations!C103</f>
        <v>Residential</v>
      </c>
      <c r="E130" s="55">
        <f>Calculations!D103</f>
        <v>0.23874818886101701</v>
      </c>
      <c r="F130" s="55">
        <f>Calculations!H103</f>
        <v>0.23874818886101701</v>
      </c>
      <c r="G130" s="56">
        <f>Calculations!L103</f>
        <v>100</v>
      </c>
      <c r="H130" s="55">
        <f>Calculations!G103</f>
        <v>0</v>
      </c>
      <c r="I130" s="56">
        <f>Calculations!K103</f>
        <v>0</v>
      </c>
      <c r="J130" s="55">
        <f>Calculations!F103</f>
        <v>0</v>
      </c>
      <c r="K130" s="56">
        <f>Calculations!J103</f>
        <v>0</v>
      </c>
      <c r="L130" s="55">
        <f>Calculations!E103</f>
        <v>0</v>
      </c>
      <c r="M130" s="56">
        <f>Calculations!I103</f>
        <v>0</v>
      </c>
      <c r="N130" s="55">
        <f>Calculations!Q103</f>
        <v>3.3216523081227071E-2</v>
      </c>
      <c r="O130" s="56">
        <f>Calculations!V103</f>
        <v>13.912785365908462</v>
      </c>
      <c r="P130" s="55">
        <f>Calculations!O103</f>
        <v>2.2409673434356171E-2</v>
      </c>
      <c r="Q130" s="56">
        <f>Calculations!T103</f>
        <v>9.3863218570430966</v>
      </c>
      <c r="R130" s="55">
        <f>Calculations!M103</f>
        <v>1.28055276071594E-2</v>
      </c>
      <c r="S130" s="56">
        <f>Calculations!R103</f>
        <v>5.3636124605803435</v>
      </c>
      <c r="T130" s="57">
        <f>Calculations!AA103</f>
        <v>0</v>
      </c>
      <c r="U130" s="56">
        <f>Calculations!AB103</f>
        <v>0</v>
      </c>
      <c r="V130" s="57">
        <f>Calculations!AC103</f>
        <v>0</v>
      </c>
      <c r="W130" s="56">
        <f>Calculations!AD103</f>
        <v>0</v>
      </c>
      <c r="X130" s="57">
        <f>Calculations!AE103</f>
        <v>0</v>
      </c>
      <c r="Y130" s="56">
        <f>Calculations!AF103</f>
        <v>0</v>
      </c>
      <c r="Z130" s="55">
        <f>Calculations!Q103</f>
        <v>3.3216523081227071E-2</v>
      </c>
      <c r="AA130" s="56">
        <f>Calculations!V103</f>
        <v>13.912785365908462</v>
      </c>
      <c r="AB130" s="57">
        <f>Calculations!AH103</f>
        <v>0.23874818886101701</v>
      </c>
      <c r="AC130" s="56">
        <f>Calculations!AI103</f>
        <v>100</v>
      </c>
      <c r="AD130" s="56" t="s">
        <v>65</v>
      </c>
      <c r="AE130" s="58" t="s">
        <v>53</v>
      </c>
      <c r="AF130" s="39" t="s">
        <v>974</v>
      </c>
      <c r="AG130" s="59" t="s">
        <v>968</v>
      </c>
      <c r="AH130" s="59" t="s">
        <v>967</v>
      </c>
      <c r="AI130" s="69" t="s">
        <v>1052</v>
      </c>
      <c r="AJ130" s="69" t="s">
        <v>1053</v>
      </c>
    </row>
    <row r="131" spans="2:36" ht="184.8" x14ac:dyDescent="0.25">
      <c r="B131" s="19" t="str">
        <f>Calculations!A104</f>
        <v>CfS:2</v>
      </c>
      <c r="C131" s="39" t="str">
        <f>Calculations!B104</f>
        <v>Royal Oak Gardens, High Street, Hemingford Abbots</v>
      </c>
      <c r="D131" s="39" t="str">
        <f>Calculations!C104</f>
        <v>Residential</v>
      </c>
      <c r="E131" s="55">
        <f>Calculations!D104</f>
        <v>1.1822482550739699</v>
      </c>
      <c r="F131" s="55">
        <f>Calculations!H104</f>
        <v>2.1042595443887535E-10</v>
      </c>
      <c r="G131" s="56">
        <f>Calculations!L104</f>
        <v>1.7798795941188306E-8</v>
      </c>
      <c r="H131" s="55">
        <f>Calculations!G104</f>
        <v>0.37497524689123901</v>
      </c>
      <c r="I131" s="56">
        <f>Calculations!K104</f>
        <v>31.717132614230657</v>
      </c>
      <c r="J131" s="55">
        <f>Calculations!F104</f>
        <v>0.80727300797230495</v>
      </c>
      <c r="K131" s="56">
        <f>Calculations!J104</f>
        <v>68.282867367970539</v>
      </c>
      <c r="L131" s="55">
        <f>Calculations!E104</f>
        <v>0</v>
      </c>
      <c r="M131" s="56">
        <f>Calculations!I104</f>
        <v>0</v>
      </c>
      <c r="N131" s="55">
        <f>Calculations!Q104</f>
        <v>0.46680010279365869</v>
      </c>
      <c r="O131" s="56">
        <f>Calculations!V104</f>
        <v>39.484101650414559</v>
      </c>
      <c r="P131" s="55">
        <f>Calculations!O104</f>
        <v>4.4321936847147199E-3</v>
      </c>
      <c r="Q131" s="56">
        <f>Calculations!T104</f>
        <v>0.37489534585419287</v>
      </c>
      <c r="R131" s="55">
        <f>Calculations!M104</f>
        <v>1.9140470318227E-3</v>
      </c>
      <c r="S131" s="56">
        <f>Calculations!R104</f>
        <v>0.16189890943869006</v>
      </c>
      <c r="T131" s="57">
        <f>Calculations!AA104</f>
        <v>0</v>
      </c>
      <c r="U131" s="56">
        <f>Calculations!AB104</f>
        <v>0</v>
      </c>
      <c r="V131" s="57">
        <f>Calculations!AC104</f>
        <v>0.37497524689123901</v>
      </c>
      <c r="W131" s="56">
        <f>Calculations!AD104</f>
        <v>31.717132614230657</v>
      </c>
      <c r="X131" s="57">
        <f>Calculations!AE104</f>
        <v>0</v>
      </c>
      <c r="Y131" s="56">
        <f>Calculations!AF104</f>
        <v>0</v>
      </c>
      <c r="Z131" s="55">
        <f>Calculations!Q104</f>
        <v>0.46680010279365869</v>
      </c>
      <c r="AA131" s="56">
        <f>Calculations!V104</f>
        <v>39.484101650414559</v>
      </c>
      <c r="AB131" s="57">
        <f>Calculations!AH104</f>
        <v>1.1822482550739699</v>
      </c>
      <c r="AC131" s="56">
        <f>Calculations!AI104</f>
        <v>100</v>
      </c>
      <c r="AD131" s="56" t="s">
        <v>65</v>
      </c>
      <c r="AE131" s="58" t="s">
        <v>53</v>
      </c>
      <c r="AF131" s="39" t="s">
        <v>974</v>
      </c>
      <c r="AG131" s="59" t="s">
        <v>985</v>
      </c>
      <c r="AH131" s="59" t="s">
        <v>964</v>
      </c>
      <c r="AI131" s="69" t="s">
        <v>1477</v>
      </c>
      <c r="AJ131" s="69" t="s">
        <v>1478</v>
      </c>
    </row>
    <row r="132" spans="2:36" ht="105.6" x14ac:dyDescent="0.25">
      <c r="B132" s="19" t="str">
        <f>Calculations!A105</f>
        <v>CfS:200</v>
      </c>
      <c r="C132" s="39" t="str">
        <f>Calculations!B105</f>
        <v>Land between Houghton Hill Road and Sawtry Way</v>
      </c>
      <c r="D132" s="39" t="str">
        <f>Calculations!C105</f>
        <v>Mixed Use</v>
      </c>
      <c r="E132" s="55">
        <f>Calculations!D105</f>
        <v>3.7459832294240698</v>
      </c>
      <c r="F132" s="55">
        <f>Calculations!H105</f>
        <v>3.7459832294240698</v>
      </c>
      <c r="G132" s="56">
        <f>Calculations!L105</f>
        <v>100</v>
      </c>
      <c r="H132" s="55">
        <f>Calculations!G105</f>
        <v>0</v>
      </c>
      <c r="I132" s="56">
        <f>Calculations!K105</f>
        <v>0</v>
      </c>
      <c r="J132" s="55">
        <f>Calculations!F105</f>
        <v>0</v>
      </c>
      <c r="K132" s="56">
        <f>Calculations!J105</f>
        <v>0</v>
      </c>
      <c r="L132" s="55">
        <f>Calculations!E105</f>
        <v>0</v>
      </c>
      <c r="M132" s="56">
        <f>Calculations!I105</f>
        <v>0</v>
      </c>
      <c r="N132" s="55">
        <f>Calculations!Q105</f>
        <v>0.52394532550303552</v>
      </c>
      <c r="O132" s="56">
        <f>Calculations!V105</f>
        <v>13.986857212481169</v>
      </c>
      <c r="P132" s="55">
        <f>Calculations!O105</f>
        <v>0.36016644811705356</v>
      </c>
      <c r="Q132" s="56">
        <f>Calculations!T105</f>
        <v>9.6147373348606191</v>
      </c>
      <c r="R132" s="55">
        <f>Calculations!M105</f>
        <v>0.28548161819726903</v>
      </c>
      <c r="S132" s="56">
        <f>Calculations!R105</f>
        <v>7.6210063076326344</v>
      </c>
      <c r="T132" s="57">
        <f>Calculations!AA105</f>
        <v>0</v>
      </c>
      <c r="U132" s="56">
        <f>Calculations!AB105</f>
        <v>0</v>
      </c>
      <c r="V132" s="57">
        <f>Calculations!AC105</f>
        <v>0</v>
      </c>
      <c r="W132" s="56">
        <f>Calculations!AD105</f>
        <v>0</v>
      </c>
      <c r="X132" s="57">
        <f>Calculations!AE105</f>
        <v>0</v>
      </c>
      <c r="Y132" s="56">
        <f>Calculations!AF105</f>
        <v>0</v>
      </c>
      <c r="Z132" s="55">
        <f>Calculations!Q105</f>
        <v>0.52394532550303552</v>
      </c>
      <c r="AA132" s="56">
        <f>Calculations!V105</f>
        <v>13.986857212481169</v>
      </c>
      <c r="AB132" s="57">
        <f>Calculations!AH105</f>
        <v>0</v>
      </c>
      <c r="AC132" s="56">
        <f>Calculations!AI105</f>
        <v>0</v>
      </c>
      <c r="AD132" s="56" t="s">
        <v>64</v>
      </c>
      <c r="AE132" s="58" t="s">
        <v>53</v>
      </c>
      <c r="AF132" s="39" t="s">
        <v>974</v>
      </c>
      <c r="AG132" s="59" t="s">
        <v>966</v>
      </c>
      <c r="AH132" s="59" t="s">
        <v>967</v>
      </c>
      <c r="AI132" s="71" t="s">
        <v>1153</v>
      </c>
      <c r="AJ132" s="70" t="s">
        <v>1154</v>
      </c>
    </row>
    <row r="133" spans="2:36" ht="52.8" x14ac:dyDescent="0.25">
      <c r="B133" s="19" t="str">
        <f>Calculations!A106</f>
        <v>CfS:201</v>
      </c>
      <c r="C133" s="39" t="str">
        <f>Calculations!B106</f>
        <v>Land Opposite Manor House, High Street, Offord Cluny</v>
      </c>
      <c r="D133" s="39" t="str">
        <f>Calculations!C106</f>
        <v>Residential</v>
      </c>
      <c r="E133" s="55">
        <f>Calculations!D106</f>
        <v>0.118317206181387</v>
      </c>
      <c r="F133" s="55">
        <f>Calculations!H106</f>
        <v>0.1107724805052267</v>
      </c>
      <c r="G133" s="56">
        <f>Calculations!L106</f>
        <v>93.623306432207499</v>
      </c>
      <c r="H133" s="55">
        <f>Calculations!G106</f>
        <v>7.5447256761603E-3</v>
      </c>
      <c r="I133" s="56">
        <f>Calculations!K106</f>
        <v>6.376693567792505</v>
      </c>
      <c r="J133" s="55">
        <f>Calculations!F106</f>
        <v>0</v>
      </c>
      <c r="K133" s="56">
        <f>Calculations!J106</f>
        <v>0</v>
      </c>
      <c r="L133" s="55">
        <f>Calculations!E106</f>
        <v>0</v>
      </c>
      <c r="M133" s="56">
        <f>Calculations!I106</f>
        <v>0</v>
      </c>
      <c r="N133" s="55">
        <f>Calculations!Q106</f>
        <v>2.613813922478141E-2</v>
      </c>
      <c r="O133" s="56">
        <f>Calculations!V106</f>
        <v>22.091579127308126</v>
      </c>
      <c r="P133" s="55">
        <f>Calculations!O106</f>
        <v>1.666309283478979E-2</v>
      </c>
      <c r="Q133" s="56">
        <f>Calculations!T106</f>
        <v>14.0834062708042</v>
      </c>
      <c r="R133" s="55">
        <f>Calculations!M106</f>
        <v>1.1109918716602199E-2</v>
      </c>
      <c r="S133" s="56">
        <f>Calculations!R106</f>
        <v>9.3899434200382181</v>
      </c>
      <c r="T133" s="57">
        <f>Calculations!AA106</f>
        <v>0</v>
      </c>
      <c r="U133" s="56">
        <f>Calculations!AB106</f>
        <v>0</v>
      </c>
      <c r="V133" s="57">
        <f>Calculations!AC106</f>
        <v>7.5447256761603E-3</v>
      </c>
      <c r="W133" s="56">
        <f>Calculations!AD106</f>
        <v>6.376693567792505</v>
      </c>
      <c r="X133" s="57">
        <f>Calculations!AE106</f>
        <v>0</v>
      </c>
      <c r="Y133" s="56">
        <f>Calculations!AF106</f>
        <v>0</v>
      </c>
      <c r="Z133" s="55">
        <f>Calculations!Q106</f>
        <v>2.613813922478141E-2</v>
      </c>
      <c r="AA133" s="56">
        <f>Calculations!V106</f>
        <v>22.091579127308126</v>
      </c>
      <c r="AB133" s="57">
        <f>Calculations!AH106</f>
        <v>0.118317206181387</v>
      </c>
      <c r="AC133" s="56">
        <f>Calculations!AI106</f>
        <v>100</v>
      </c>
      <c r="AD133" s="56" t="s">
        <v>65</v>
      </c>
      <c r="AE133" s="58" t="s">
        <v>53</v>
      </c>
      <c r="AF133" s="39" t="s">
        <v>974</v>
      </c>
      <c r="AG133" s="59" t="s">
        <v>985</v>
      </c>
      <c r="AH133" s="59" t="s">
        <v>965</v>
      </c>
      <c r="AI133" s="69" t="s">
        <v>1028</v>
      </c>
      <c r="AJ133" s="69" t="s">
        <v>1027</v>
      </c>
    </row>
    <row r="134" spans="2:36" ht="184.8" x14ac:dyDescent="0.25">
      <c r="B134" s="41" t="str">
        <f>Calculations!A107</f>
        <v>CfS:202</v>
      </c>
      <c r="C134" s="49" t="str">
        <f>Calculations!B107</f>
        <v>Land South of Caxton Road, Great Gransden</v>
      </c>
      <c r="D134" s="49" t="str">
        <f>Calculations!C107</f>
        <v>Mixed Use</v>
      </c>
      <c r="E134" s="50">
        <f>Calculations!D107</f>
        <v>1.75833359346906</v>
      </c>
      <c r="F134" s="50">
        <f>Calculations!H107</f>
        <v>1.75833359346906</v>
      </c>
      <c r="G134" s="51">
        <f>Calculations!L107</f>
        <v>100</v>
      </c>
      <c r="H134" s="50">
        <f>Calculations!G107</f>
        <v>0</v>
      </c>
      <c r="I134" s="51">
        <f>Calculations!K107</f>
        <v>0</v>
      </c>
      <c r="J134" s="50">
        <f>Calculations!F107</f>
        <v>0</v>
      </c>
      <c r="K134" s="51">
        <f>Calculations!J107</f>
        <v>0</v>
      </c>
      <c r="L134" s="50">
        <f>Calculations!E107</f>
        <v>0</v>
      </c>
      <c r="M134" s="51">
        <f>Calculations!I107</f>
        <v>0</v>
      </c>
      <c r="N134" s="50">
        <f>Calculations!Q107</f>
        <v>0.22716513686881809</v>
      </c>
      <c r="O134" s="51">
        <f>Calculations!V107</f>
        <v>12.919342365554101</v>
      </c>
      <c r="P134" s="50">
        <f>Calculations!O107</f>
        <v>8.6609643394168101E-2</v>
      </c>
      <c r="Q134" s="51">
        <f>Calculations!T107</f>
        <v>4.9256661941659088</v>
      </c>
      <c r="R134" s="50">
        <f>Calculations!M107</f>
        <v>2.47789967661406E-2</v>
      </c>
      <c r="S134" s="51">
        <f>Calculations!R107</f>
        <v>1.4092318350838933</v>
      </c>
      <c r="T134" s="52">
        <f>Calculations!AA107</f>
        <v>0</v>
      </c>
      <c r="U134" s="51">
        <f>Calculations!AB107</f>
        <v>0</v>
      </c>
      <c r="V134" s="52">
        <f>Calculations!AC107</f>
        <v>0</v>
      </c>
      <c r="W134" s="51">
        <f>Calculations!AD107</f>
        <v>0</v>
      </c>
      <c r="X134" s="52">
        <f>Calculations!AE107</f>
        <v>0</v>
      </c>
      <c r="Y134" s="51">
        <f>Calculations!AF107</f>
        <v>0</v>
      </c>
      <c r="Z134" s="50">
        <f>Calculations!Q107</f>
        <v>0.22716513686881809</v>
      </c>
      <c r="AA134" s="51">
        <f>Calculations!V107</f>
        <v>12.919342365554101</v>
      </c>
      <c r="AB134" s="52">
        <f>Calculations!AH107</f>
        <v>0</v>
      </c>
      <c r="AC134" s="51">
        <f>Calculations!AI107</f>
        <v>0</v>
      </c>
      <c r="AD134" s="51" t="s">
        <v>64</v>
      </c>
      <c r="AE134" s="53" t="s">
        <v>53</v>
      </c>
      <c r="AF134" s="49" t="s">
        <v>974</v>
      </c>
      <c r="AG134" s="54" t="s">
        <v>966</v>
      </c>
      <c r="AH134" s="54" t="s">
        <v>967</v>
      </c>
      <c r="AI134" s="69" t="s">
        <v>1699</v>
      </c>
      <c r="AJ134" s="95" t="s">
        <v>1700</v>
      </c>
    </row>
    <row r="135" spans="2:36" ht="132" x14ac:dyDescent="0.25">
      <c r="B135" s="41" t="str">
        <f>Calculations!A108</f>
        <v>CfS:203</v>
      </c>
      <c r="C135" s="49" t="str">
        <f>Calculations!B108</f>
        <v>Land West of Little Paxton</v>
      </c>
      <c r="D135" s="49" t="str">
        <f>Calculations!C108</f>
        <v>Mixed Use</v>
      </c>
      <c r="E135" s="50">
        <f>Calculations!D108</f>
        <v>20.381367988251998</v>
      </c>
      <c r="F135" s="50">
        <f>Calculations!H108</f>
        <v>20.381367988251998</v>
      </c>
      <c r="G135" s="51">
        <f>Calculations!L108</f>
        <v>100</v>
      </c>
      <c r="H135" s="50">
        <f>Calculations!G108</f>
        <v>0</v>
      </c>
      <c r="I135" s="51">
        <f>Calculations!K108</f>
        <v>0</v>
      </c>
      <c r="J135" s="50">
        <f>Calculations!F108</f>
        <v>0</v>
      </c>
      <c r="K135" s="51">
        <f>Calculations!J108</f>
        <v>0</v>
      </c>
      <c r="L135" s="50">
        <f>Calculations!E108</f>
        <v>0</v>
      </c>
      <c r="M135" s="51">
        <f>Calculations!I108</f>
        <v>0</v>
      </c>
      <c r="N135" s="50">
        <f>Calculations!Q108</f>
        <v>2.5641019147362019</v>
      </c>
      <c r="O135" s="51">
        <f>Calculations!V108</f>
        <v>12.580617337433745</v>
      </c>
      <c r="P135" s="50">
        <f>Calculations!O108</f>
        <v>1.1632556367971119</v>
      </c>
      <c r="Q135" s="51">
        <f>Calculations!T108</f>
        <v>5.7074463179685617</v>
      </c>
      <c r="R135" s="50">
        <f>Calculations!M108</f>
        <v>0.62104042518299196</v>
      </c>
      <c r="S135" s="51">
        <f>Calculations!R108</f>
        <v>3.0470988284052631</v>
      </c>
      <c r="T135" s="52">
        <f>Calculations!AA108</f>
        <v>0</v>
      </c>
      <c r="U135" s="51">
        <f>Calculations!AB108</f>
        <v>0</v>
      </c>
      <c r="V135" s="52">
        <f>Calculations!AC108</f>
        <v>0</v>
      </c>
      <c r="W135" s="51">
        <f>Calculations!AD108</f>
        <v>0</v>
      </c>
      <c r="X135" s="52">
        <f>Calculations!AE108</f>
        <v>0</v>
      </c>
      <c r="Y135" s="51">
        <f>Calculations!AF108</f>
        <v>0</v>
      </c>
      <c r="Z135" s="50">
        <f>Calculations!Q108</f>
        <v>2.5641019147362019</v>
      </c>
      <c r="AA135" s="51">
        <f>Calculations!V108</f>
        <v>12.580617337433745</v>
      </c>
      <c r="AB135" s="52">
        <f>Calculations!AH108</f>
        <v>0</v>
      </c>
      <c r="AC135" s="51">
        <f>Calculations!AI108</f>
        <v>0</v>
      </c>
      <c r="AD135" s="51" t="s">
        <v>65</v>
      </c>
      <c r="AE135" s="53" t="s">
        <v>53</v>
      </c>
      <c r="AF135" s="49" t="s">
        <v>974</v>
      </c>
      <c r="AG135" s="54" t="s">
        <v>969</v>
      </c>
      <c r="AH135" s="54" t="s">
        <v>967</v>
      </c>
      <c r="AI135" s="69" t="s">
        <v>1661</v>
      </c>
      <c r="AJ135" s="95" t="s">
        <v>1663</v>
      </c>
    </row>
    <row r="136" spans="2:36" ht="79.2" x14ac:dyDescent="0.25">
      <c r="B136" s="19" t="str">
        <f>Calculations!A109</f>
        <v>CfS:205</v>
      </c>
      <c r="C136" s="39" t="str">
        <f>Calculations!B109</f>
        <v>Burgess &amp; Walker, South of entrance to Needingworth Industrial Estate, St Ives (Needingworth)</v>
      </c>
      <c r="D136" s="39" t="str">
        <f>Calculations!C109</f>
        <v>Infrastructure</v>
      </c>
      <c r="E136" s="55">
        <f>Calculations!D109</f>
        <v>6.3909527518745604</v>
      </c>
      <c r="F136" s="55">
        <f>Calculations!H109</f>
        <v>0.54216486401939767</v>
      </c>
      <c r="G136" s="56">
        <f>Calculations!L109</f>
        <v>8.4833182949189023</v>
      </c>
      <c r="H136" s="55">
        <f>Calculations!G109</f>
        <v>0.97060286912234095</v>
      </c>
      <c r="I136" s="56">
        <f>Calculations!K109</f>
        <v>15.18713886341358</v>
      </c>
      <c r="J136" s="55">
        <f>Calculations!F109</f>
        <v>0.54558857292519203</v>
      </c>
      <c r="K136" s="56">
        <f>Calculations!J109</f>
        <v>8.5368894765363876</v>
      </c>
      <c r="L136" s="55">
        <f>Calculations!E109</f>
        <v>4.3325964458076296</v>
      </c>
      <c r="M136" s="56">
        <f>Calculations!I109</f>
        <v>67.79265336513113</v>
      </c>
      <c r="N136" s="55">
        <f>Calculations!Q109</f>
        <v>1.1133394885805119</v>
      </c>
      <c r="O136" s="56">
        <f>Calculations!V109</f>
        <v>17.420555773221029</v>
      </c>
      <c r="P136" s="55">
        <f>Calculations!O109</f>
        <v>0.50337151024939497</v>
      </c>
      <c r="Q136" s="56">
        <f>Calculations!T109</f>
        <v>7.876314061338487</v>
      </c>
      <c r="R136" s="55">
        <f>Calculations!M109</f>
        <v>0.29155197726431797</v>
      </c>
      <c r="S136" s="56">
        <f>Calculations!R109</f>
        <v>4.5619485635972117</v>
      </c>
      <c r="T136" s="57">
        <f>Calculations!AA109</f>
        <v>0.124568342544185</v>
      </c>
      <c r="U136" s="56">
        <f>Calculations!AB109</f>
        <v>1.9491357138831495</v>
      </c>
      <c r="V136" s="57">
        <f>Calculations!AC109</f>
        <v>0</v>
      </c>
      <c r="W136" s="56">
        <f>Calculations!AD109</f>
        <v>0</v>
      </c>
      <c r="X136" s="57">
        <f>Calculations!AE109</f>
        <v>1.2004327827855E-2</v>
      </c>
      <c r="Y136" s="56">
        <f>Calculations!AF109</f>
        <v>0.18783314935842632</v>
      </c>
      <c r="Z136" s="55">
        <f>Calculations!Q109</f>
        <v>1.1133394885805119</v>
      </c>
      <c r="AA136" s="56">
        <f>Calculations!V109</f>
        <v>17.420555773221029</v>
      </c>
      <c r="AB136" s="57">
        <f>Calculations!AH109</f>
        <v>6.01159071412446</v>
      </c>
      <c r="AC136" s="56">
        <f>Calculations!AI109</f>
        <v>94.064076946292118</v>
      </c>
      <c r="AD136" s="56" t="s">
        <v>64</v>
      </c>
      <c r="AE136" s="58" t="s">
        <v>52</v>
      </c>
      <c r="AF136" s="39" t="s">
        <v>978</v>
      </c>
      <c r="AG136" s="59" t="s">
        <v>956</v>
      </c>
      <c r="AH136" s="59" t="s">
        <v>996</v>
      </c>
      <c r="AI136" s="69" t="s">
        <v>1040</v>
      </c>
      <c r="AJ136" s="69" t="s">
        <v>1039</v>
      </c>
    </row>
    <row r="137" spans="2:36" ht="250.8" x14ac:dyDescent="0.25">
      <c r="B137" s="19" t="str">
        <f>Calculations!A110</f>
        <v>CfS:206</v>
      </c>
      <c r="C137" s="39" t="str">
        <f>Calculations!B110</f>
        <v>Land West of A1 (North of Peterborough Motorway Services) - Option B (smaller site), Haddon</v>
      </c>
      <c r="D137" s="39" t="str">
        <f>Calculations!C110</f>
        <v>Commercial</v>
      </c>
      <c r="E137" s="55">
        <f>Calculations!D110</f>
        <v>45.662913501888298</v>
      </c>
      <c r="F137" s="55">
        <f>Calculations!H110</f>
        <v>45.662913501888298</v>
      </c>
      <c r="G137" s="56">
        <f>Calculations!L110</f>
        <v>100</v>
      </c>
      <c r="H137" s="55">
        <f>Calculations!G110</f>
        <v>0</v>
      </c>
      <c r="I137" s="56">
        <f>Calculations!K110</f>
        <v>0</v>
      </c>
      <c r="J137" s="55">
        <f>Calculations!F110</f>
        <v>0</v>
      </c>
      <c r="K137" s="56">
        <f>Calculations!J110</f>
        <v>0</v>
      </c>
      <c r="L137" s="55">
        <f>Calculations!E110</f>
        <v>0</v>
      </c>
      <c r="M137" s="56">
        <f>Calculations!I110</f>
        <v>0</v>
      </c>
      <c r="N137" s="55">
        <f>Calculations!Q110</f>
        <v>8.5296441057373809</v>
      </c>
      <c r="O137" s="56">
        <f>Calculations!V110</f>
        <v>18.679587988586523</v>
      </c>
      <c r="P137" s="55">
        <f>Calculations!O110</f>
        <v>5.4932082649194403</v>
      </c>
      <c r="Q137" s="56">
        <f>Calculations!T110</f>
        <v>12.029911899275284</v>
      </c>
      <c r="R137" s="55">
        <f>Calculations!M110</f>
        <v>4.34588937736084</v>
      </c>
      <c r="S137" s="56">
        <f>Calculations!R110</f>
        <v>9.5173282738104845</v>
      </c>
      <c r="T137" s="57">
        <f>Calculations!AA110</f>
        <v>0</v>
      </c>
      <c r="U137" s="56">
        <f>Calculations!AB110</f>
        <v>0</v>
      </c>
      <c r="V137" s="57">
        <f>Calculations!AC110</f>
        <v>0</v>
      </c>
      <c r="W137" s="56">
        <f>Calculations!AD110</f>
        <v>0</v>
      </c>
      <c r="X137" s="57">
        <f>Calculations!AE110</f>
        <v>0</v>
      </c>
      <c r="Y137" s="56">
        <f>Calculations!AF110</f>
        <v>0</v>
      </c>
      <c r="Z137" s="55">
        <f>Calculations!Q110</f>
        <v>8.5296441057373809</v>
      </c>
      <c r="AA137" s="56">
        <f>Calculations!V110</f>
        <v>18.679587988586523</v>
      </c>
      <c r="AB137" s="57">
        <f>Calculations!AH110</f>
        <v>0</v>
      </c>
      <c r="AC137" s="56">
        <f>Calculations!AI110</f>
        <v>0</v>
      </c>
      <c r="AD137" s="56" t="s">
        <v>67</v>
      </c>
      <c r="AE137" s="58" t="s">
        <v>52</v>
      </c>
      <c r="AF137" s="39" t="s">
        <v>974</v>
      </c>
      <c r="AG137" s="59" t="s">
        <v>969</v>
      </c>
      <c r="AH137" s="59" t="s">
        <v>967</v>
      </c>
      <c r="AI137" s="69" t="s">
        <v>1599</v>
      </c>
      <c r="AJ137" s="70" t="s">
        <v>1600</v>
      </c>
    </row>
    <row r="138" spans="2:36" x14ac:dyDescent="0.25">
      <c r="B138" s="19" t="str">
        <f>Calculations!A111</f>
        <v>CfS:207</v>
      </c>
      <c r="C138" s="39" t="str">
        <f>Calculations!B111</f>
        <v>Emmanuel Knoll Village, Godmanchester</v>
      </c>
      <c r="D138" s="39" t="str">
        <f>Calculations!C111</f>
        <v>Mixed Use</v>
      </c>
      <c r="E138" s="55">
        <f>Calculations!D111</f>
        <v>106.522888184812</v>
      </c>
      <c r="F138" s="55">
        <f>Calculations!H111</f>
        <v>106.522888184812</v>
      </c>
      <c r="G138" s="56">
        <f>Calculations!L111</f>
        <v>100</v>
      </c>
      <c r="H138" s="55">
        <f>Calculations!G111</f>
        <v>0</v>
      </c>
      <c r="I138" s="56">
        <f>Calculations!K111</f>
        <v>0</v>
      </c>
      <c r="J138" s="55">
        <f>Calculations!F111</f>
        <v>0</v>
      </c>
      <c r="K138" s="56">
        <f>Calculations!J111</f>
        <v>0</v>
      </c>
      <c r="L138" s="55">
        <f>Calculations!E111</f>
        <v>0</v>
      </c>
      <c r="M138" s="56">
        <f>Calculations!I111</f>
        <v>0</v>
      </c>
      <c r="N138" s="55">
        <f>Calculations!Q111</f>
        <v>8.4859024324790902</v>
      </c>
      <c r="O138" s="56">
        <f>Calculations!V111</f>
        <v>7.9662714530950991</v>
      </c>
      <c r="P138" s="55">
        <f>Calculations!O111</f>
        <v>4.0713979047325104</v>
      </c>
      <c r="Q138" s="56">
        <f>Calculations!T111</f>
        <v>3.8220874162450742</v>
      </c>
      <c r="R138" s="55">
        <f>Calculations!M111</f>
        <v>2.6175362913721201</v>
      </c>
      <c r="S138" s="56">
        <f>Calculations!R111</f>
        <v>2.4572524609272914</v>
      </c>
      <c r="T138" s="57">
        <f>Calculations!AA111</f>
        <v>0</v>
      </c>
      <c r="U138" s="56">
        <f>Calculations!AB111</f>
        <v>0</v>
      </c>
      <c r="V138" s="57">
        <f>Calculations!AC111</f>
        <v>0</v>
      </c>
      <c r="W138" s="56">
        <f>Calculations!AD111</f>
        <v>0</v>
      </c>
      <c r="X138" s="57">
        <f>Calculations!AE111</f>
        <v>0</v>
      </c>
      <c r="Y138" s="56">
        <f>Calculations!AF111</f>
        <v>0</v>
      </c>
      <c r="Z138" s="55">
        <f>Calculations!Q111</f>
        <v>8.4859024324790902</v>
      </c>
      <c r="AA138" s="56">
        <f>Calculations!V111</f>
        <v>7.9662714530950991</v>
      </c>
      <c r="AB138" s="57">
        <f>Calculations!AH111</f>
        <v>0</v>
      </c>
      <c r="AC138" s="56">
        <f>Calculations!AI111</f>
        <v>0</v>
      </c>
      <c r="AD138" s="56" t="s">
        <v>64</v>
      </c>
      <c r="AE138" s="58" t="s">
        <v>53</v>
      </c>
      <c r="AF138" s="39" t="s">
        <v>974</v>
      </c>
      <c r="AG138" s="59" t="s">
        <v>966</v>
      </c>
      <c r="AH138" s="59" t="s">
        <v>967</v>
      </c>
      <c r="AI138" s="48" t="s">
        <v>1521</v>
      </c>
      <c r="AJ138" s="48" t="s">
        <v>1521</v>
      </c>
    </row>
    <row r="139" spans="2:36" ht="79.2" x14ac:dyDescent="0.25">
      <c r="B139" s="19" t="str">
        <f>Calculations!A112</f>
        <v>CfS:208</v>
      </c>
      <c r="C139" s="39" t="str">
        <f>Calculations!B112</f>
        <v>Land East of Wintringham Park, St Neots</v>
      </c>
      <c r="D139" s="39" t="str">
        <f>Calculations!C112</f>
        <v>Mixed Use</v>
      </c>
      <c r="E139" s="55">
        <f>Calculations!D112</f>
        <v>54.2140940051613</v>
      </c>
      <c r="F139" s="55">
        <f>Calculations!H112</f>
        <v>45.449062635999503</v>
      </c>
      <c r="G139" s="56">
        <f>Calculations!L112</f>
        <v>83.832559540094238</v>
      </c>
      <c r="H139" s="55">
        <f>Calculations!G112</f>
        <v>3.4895008414014401</v>
      </c>
      <c r="I139" s="56">
        <f>Calculations!K112</f>
        <v>6.4365197010748387</v>
      </c>
      <c r="J139" s="55">
        <f>Calculations!F112</f>
        <v>1.1045913261773099</v>
      </c>
      <c r="K139" s="56">
        <f>Calculations!J112</f>
        <v>2.0374615613278539</v>
      </c>
      <c r="L139" s="55">
        <f>Calculations!E112</f>
        <v>4.1709392015830504</v>
      </c>
      <c r="M139" s="56">
        <f>Calculations!I112</f>
        <v>7.6934591975030848</v>
      </c>
      <c r="N139" s="55">
        <f>Calculations!Q112</f>
        <v>5.2562839395542067</v>
      </c>
      <c r="O139" s="56">
        <f>Calculations!V112</f>
        <v>9.6954196800813399</v>
      </c>
      <c r="P139" s="55">
        <f>Calculations!O112</f>
        <v>2.7048144654072561</v>
      </c>
      <c r="Q139" s="56">
        <f>Calculations!T112</f>
        <v>4.9891352332656371</v>
      </c>
      <c r="R139" s="55">
        <f>Calculations!M112</f>
        <v>1.8086599397752201</v>
      </c>
      <c r="S139" s="56">
        <f>Calculations!R112</f>
        <v>3.3361434382783042</v>
      </c>
      <c r="T139" s="57">
        <f>Calculations!AA112</f>
        <v>0.81642575950241603</v>
      </c>
      <c r="U139" s="56">
        <f>Calculations!AB112</f>
        <v>1.5059289922371302</v>
      </c>
      <c r="V139" s="57">
        <f>Calculations!AC112</f>
        <v>0.87549137915518005</v>
      </c>
      <c r="W139" s="56">
        <f>Calculations!AD112</f>
        <v>1.6148778195423339</v>
      </c>
      <c r="X139" s="57">
        <f>Calculations!AE112</f>
        <v>1.87385691214627</v>
      </c>
      <c r="Y139" s="56">
        <f>Calculations!AF112</f>
        <v>3.4564017835802527</v>
      </c>
      <c r="Z139" s="55">
        <f>Calculations!Q112</f>
        <v>5.2562839395542067</v>
      </c>
      <c r="AA139" s="56">
        <f>Calculations!V112</f>
        <v>9.6954196800813399</v>
      </c>
      <c r="AB139" s="57">
        <f>Calculations!AH112</f>
        <v>0</v>
      </c>
      <c r="AC139" s="56">
        <f>Calculations!AI112</f>
        <v>0</v>
      </c>
      <c r="AD139" s="56" t="s">
        <v>64</v>
      </c>
      <c r="AE139" s="58" t="s">
        <v>53</v>
      </c>
      <c r="AF139" s="39" t="s">
        <v>978</v>
      </c>
      <c r="AG139" s="59" t="s">
        <v>955</v>
      </c>
      <c r="AH139" s="59" t="s">
        <v>996</v>
      </c>
      <c r="AI139" s="69" t="s">
        <v>1440</v>
      </c>
      <c r="AJ139" s="70" t="s">
        <v>1441</v>
      </c>
    </row>
    <row r="140" spans="2:36" ht="303.60000000000002" x14ac:dyDescent="0.25">
      <c r="B140" s="19" t="str">
        <f>Calculations!A113</f>
        <v>CfS:209</v>
      </c>
      <c r="C140" s="39" t="str">
        <f>Calculations!B113</f>
        <v>Land West of A1 (North of Peterborough Motorway Services) - Option A, (larger site) Haddon</v>
      </c>
      <c r="D140" s="39" t="str">
        <f>Calculations!C113</f>
        <v>Commercial</v>
      </c>
      <c r="E140" s="55">
        <f>Calculations!D113</f>
        <v>89.801633526497696</v>
      </c>
      <c r="F140" s="55">
        <f>Calculations!H113</f>
        <v>89.801633526497696</v>
      </c>
      <c r="G140" s="56">
        <f>Calculations!L113</f>
        <v>100</v>
      </c>
      <c r="H140" s="55">
        <f>Calculations!G113</f>
        <v>0</v>
      </c>
      <c r="I140" s="56">
        <f>Calculations!K113</f>
        <v>0</v>
      </c>
      <c r="J140" s="55">
        <f>Calculations!F113</f>
        <v>0</v>
      </c>
      <c r="K140" s="56">
        <f>Calculations!J113</f>
        <v>0</v>
      </c>
      <c r="L140" s="55">
        <f>Calculations!E113</f>
        <v>0</v>
      </c>
      <c r="M140" s="56">
        <f>Calculations!I113</f>
        <v>0</v>
      </c>
      <c r="N140" s="55">
        <f>Calculations!Q113</f>
        <v>14.27455635420019</v>
      </c>
      <c r="O140" s="56">
        <f>Calculations!V113</f>
        <v>15.89565333462248</v>
      </c>
      <c r="P140" s="55">
        <f>Calculations!O113</f>
        <v>8.6972844258545798</v>
      </c>
      <c r="Q140" s="56">
        <f>Calculations!T113</f>
        <v>9.6849957894009577</v>
      </c>
      <c r="R140" s="55">
        <f>Calculations!M113</f>
        <v>6.6852173226277696</v>
      </c>
      <c r="S140" s="56">
        <f>Calculations!R113</f>
        <v>7.444427300596006</v>
      </c>
      <c r="T140" s="57">
        <f>Calculations!AA113</f>
        <v>0</v>
      </c>
      <c r="U140" s="56">
        <f>Calculations!AB113</f>
        <v>0</v>
      </c>
      <c r="V140" s="57">
        <f>Calculations!AC113</f>
        <v>0</v>
      </c>
      <c r="W140" s="56">
        <f>Calculations!AD113</f>
        <v>0</v>
      </c>
      <c r="X140" s="57">
        <f>Calculations!AE113</f>
        <v>0</v>
      </c>
      <c r="Y140" s="56">
        <f>Calculations!AF113</f>
        <v>0</v>
      </c>
      <c r="Z140" s="55">
        <f>Calculations!Q113</f>
        <v>14.27455635420019</v>
      </c>
      <c r="AA140" s="56">
        <f>Calculations!V113</f>
        <v>15.89565333462248</v>
      </c>
      <c r="AB140" s="57">
        <f>Calculations!AH113</f>
        <v>0</v>
      </c>
      <c r="AC140" s="56">
        <f>Calculations!AI113</f>
        <v>0</v>
      </c>
      <c r="AD140" s="56" t="s">
        <v>67</v>
      </c>
      <c r="AE140" s="58" t="s">
        <v>52</v>
      </c>
      <c r="AF140" s="39" t="s">
        <v>974</v>
      </c>
      <c r="AG140" s="59" t="s">
        <v>969</v>
      </c>
      <c r="AH140" s="59" t="s">
        <v>967</v>
      </c>
      <c r="AI140" s="69" t="s">
        <v>1601</v>
      </c>
      <c r="AJ140" s="70" t="s">
        <v>1602</v>
      </c>
    </row>
    <row r="141" spans="2:36" ht="132" x14ac:dyDescent="0.25">
      <c r="B141" s="19" t="str">
        <f>Calculations!A114</f>
        <v>CfS:21</v>
      </c>
      <c r="C141" s="39" t="str">
        <f>Calculations!B114</f>
        <v>Land at Potton Road (Rectory Farm), Eynesbury Hardwick, St Neots</v>
      </c>
      <c r="D141" s="39" t="str">
        <f>Calculations!C114</f>
        <v>Mixed Use</v>
      </c>
      <c r="E141" s="55">
        <f>Calculations!D114</f>
        <v>52.563745100597998</v>
      </c>
      <c r="F141" s="55">
        <f>Calculations!H114</f>
        <v>52.563745100597998</v>
      </c>
      <c r="G141" s="56">
        <f>Calculations!L114</f>
        <v>100</v>
      </c>
      <c r="H141" s="55">
        <f>Calculations!G114</f>
        <v>0</v>
      </c>
      <c r="I141" s="56">
        <f>Calculations!K114</f>
        <v>0</v>
      </c>
      <c r="J141" s="55">
        <f>Calculations!F114</f>
        <v>0</v>
      </c>
      <c r="K141" s="56">
        <f>Calculations!J114</f>
        <v>0</v>
      </c>
      <c r="L141" s="55">
        <f>Calculations!E114</f>
        <v>0</v>
      </c>
      <c r="M141" s="56">
        <f>Calculations!I114</f>
        <v>0</v>
      </c>
      <c r="N141" s="55">
        <f>Calculations!Q114</f>
        <v>7.1575530796941198</v>
      </c>
      <c r="O141" s="56">
        <f>Calculations!V114</f>
        <v>13.616900900032503</v>
      </c>
      <c r="P141" s="55">
        <f>Calculations!O114</f>
        <v>4.63220198394714</v>
      </c>
      <c r="Q141" s="56">
        <f>Calculations!T114</f>
        <v>8.8125417530312937</v>
      </c>
      <c r="R141" s="55">
        <f>Calculations!M114</f>
        <v>3.5311536623338</v>
      </c>
      <c r="S141" s="56">
        <f>Calculations!R114</f>
        <v>6.7178502132520759</v>
      </c>
      <c r="T141" s="57">
        <f>Calculations!AA114</f>
        <v>0</v>
      </c>
      <c r="U141" s="56">
        <f>Calculations!AB114</f>
        <v>0</v>
      </c>
      <c r="V141" s="57">
        <f>Calculations!AC114</f>
        <v>0</v>
      </c>
      <c r="W141" s="56">
        <f>Calculations!AD114</f>
        <v>0</v>
      </c>
      <c r="X141" s="57">
        <f>Calculations!AE114</f>
        <v>0</v>
      </c>
      <c r="Y141" s="56">
        <f>Calculations!AF114</f>
        <v>0</v>
      </c>
      <c r="Z141" s="55">
        <f>Calculations!Q114</f>
        <v>7.1575530796941198</v>
      </c>
      <c r="AA141" s="56">
        <f>Calculations!V114</f>
        <v>13.616900900032503</v>
      </c>
      <c r="AB141" s="57">
        <f>Calculations!AH114</f>
        <v>0</v>
      </c>
      <c r="AC141" s="56">
        <f>Calculations!AI114</f>
        <v>0</v>
      </c>
      <c r="AD141" s="56" t="s">
        <v>64</v>
      </c>
      <c r="AE141" s="58" t="s">
        <v>53</v>
      </c>
      <c r="AF141" s="39" t="s">
        <v>974</v>
      </c>
      <c r="AG141" s="59" t="s">
        <v>966</v>
      </c>
      <c r="AH141" s="59" t="s">
        <v>967</v>
      </c>
      <c r="AI141" s="69" t="s">
        <v>1438</v>
      </c>
      <c r="AJ141" s="69" t="s">
        <v>1439</v>
      </c>
    </row>
    <row r="142" spans="2:36" ht="184.8" x14ac:dyDescent="0.25">
      <c r="B142" s="19" t="str">
        <f>Calculations!A115</f>
        <v>CfS:210</v>
      </c>
      <c r="C142" s="39" t="str">
        <f>Calculations!B115</f>
        <v>Land East of Bishops Way, Buckden</v>
      </c>
      <c r="D142" s="39" t="str">
        <f>Calculations!C115</f>
        <v>Residential</v>
      </c>
      <c r="E142" s="55">
        <f>Calculations!D115</f>
        <v>14.508870844561701</v>
      </c>
      <c r="F142" s="55">
        <f>Calculations!H115</f>
        <v>14.508870844561701</v>
      </c>
      <c r="G142" s="56">
        <f>Calculations!L115</f>
        <v>100</v>
      </c>
      <c r="H142" s="55">
        <f>Calculations!G115</f>
        <v>0</v>
      </c>
      <c r="I142" s="56">
        <f>Calculations!K115</f>
        <v>0</v>
      </c>
      <c r="J142" s="55">
        <f>Calculations!F115</f>
        <v>0</v>
      </c>
      <c r="K142" s="56">
        <f>Calculations!J115</f>
        <v>0</v>
      </c>
      <c r="L142" s="55">
        <f>Calculations!E115</f>
        <v>0</v>
      </c>
      <c r="M142" s="56">
        <f>Calculations!I115</f>
        <v>0</v>
      </c>
      <c r="N142" s="55">
        <f>Calculations!Q115</f>
        <v>1.652440269356795</v>
      </c>
      <c r="O142" s="56">
        <f>Calculations!V115</f>
        <v>11.389172093817159</v>
      </c>
      <c r="P142" s="55">
        <f>Calculations!O115</f>
        <v>0.89295395715505799</v>
      </c>
      <c r="Q142" s="56">
        <f>Calculations!T115</f>
        <v>6.15453791491817</v>
      </c>
      <c r="R142" s="55">
        <f>Calculations!M115</f>
        <v>0.43255882121504402</v>
      </c>
      <c r="S142" s="56">
        <f>Calculations!R115</f>
        <v>2.9813403527344668</v>
      </c>
      <c r="T142" s="57">
        <f>Calculations!AA115</f>
        <v>0</v>
      </c>
      <c r="U142" s="56">
        <f>Calculations!AB115</f>
        <v>0</v>
      </c>
      <c r="V142" s="57">
        <f>Calculations!AC115</f>
        <v>0</v>
      </c>
      <c r="W142" s="56">
        <f>Calculations!AD115</f>
        <v>0</v>
      </c>
      <c r="X142" s="57">
        <f>Calculations!AE115</f>
        <v>0</v>
      </c>
      <c r="Y142" s="56">
        <f>Calculations!AF115</f>
        <v>0</v>
      </c>
      <c r="Z142" s="55">
        <f>Calculations!Q115</f>
        <v>1.652440269356795</v>
      </c>
      <c r="AA142" s="56">
        <f>Calculations!V115</f>
        <v>11.389172093817159</v>
      </c>
      <c r="AB142" s="57">
        <f>Calculations!AH115</f>
        <v>0</v>
      </c>
      <c r="AC142" s="56">
        <f>Calculations!AI115</f>
        <v>0</v>
      </c>
      <c r="AD142" s="56" t="s">
        <v>66</v>
      </c>
      <c r="AE142" s="58" t="s">
        <v>53</v>
      </c>
      <c r="AF142" s="39" t="s">
        <v>974</v>
      </c>
      <c r="AG142" s="59" t="s">
        <v>969</v>
      </c>
      <c r="AH142" s="59" t="s">
        <v>967</v>
      </c>
      <c r="AI142" s="69" t="s">
        <v>1459</v>
      </c>
      <c r="AJ142" s="69" t="s">
        <v>1460</v>
      </c>
    </row>
    <row r="143" spans="2:36" ht="66" x14ac:dyDescent="0.25">
      <c r="B143" s="19" t="str">
        <f>Calculations!A116</f>
        <v>CfS:211</v>
      </c>
      <c r="C143" s="39" t="str">
        <f>Calculations!B116</f>
        <v>Land West of Needingworth</v>
      </c>
      <c r="D143" s="39" t="str">
        <f>Calculations!C116</f>
        <v>Residential</v>
      </c>
      <c r="E143" s="55">
        <f>Calculations!D116</f>
        <v>36.2587659502625</v>
      </c>
      <c r="F143" s="55">
        <f>Calculations!H116</f>
        <v>18.735613518452858</v>
      </c>
      <c r="G143" s="56">
        <f>Calculations!L116</f>
        <v>51.671955808295287</v>
      </c>
      <c r="H143" s="55">
        <f>Calculations!G116</f>
        <v>5.7726946483269099</v>
      </c>
      <c r="I143" s="56">
        <f>Calculations!K116</f>
        <v>15.920824928916582</v>
      </c>
      <c r="J143" s="55">
        <f>Calculations!F116</f>
        <v>1.34852711704793</v>
      </c>
      <c r="K143" s="56">
        <f>Calculations!J116</f>
        <v>3.7191754371832593</v>
      </c>
      <c r="L143" s="55">
        <f>Calculations!E116</f>
        <v>10.401930666434801</v>
      </c>
      <c r="M143" s="56">
        <f>Calculations!I116</f>
        <v>28.688043825604865</v>
      </c>
      <c r="N143" s="55">
        <f>Calculations!Q116</f>
        <v>5.0330701273399079</v>
      </c>
      <c r="O143" s="56">
        <f>Calculations!V116</f>
        <v>13.880974697936377</v>
      </c>
      <c r="P143" s="55">
        <f>Calculations!O116</f>
        <v>3.4056919140465078</v>
      </c>
      <c r="Q143" s="56">
        <f>Calculations!T116</f>
        <v>9.3927408305021256</v>
      </c>
      <c r="R143" s="55">
        <f>Calculations!M116</f>
        <v>2.47008589192244</v>
      </c>
      <c r="S143" s="56">
        <f>Calculations!R116</f>
        <v>6.8123826809515498</v>
      </c>
      <c r="T143" s="57">
        <f>Calculations!AA116</f>
        <v>0.39002312489060498</v>
      </c>
      <c r="U143" s="56">
        <f>Calculations!AB116</f>
        <v>1.0756657450107767</v>
      </c>
      <c r="V143" s="57">
        <f>Calculations!AC116</f>
        <v>6.3811452430789298E-3</v>
      </c>
      <c r="W143" s="56">
        <f>Calculations!AD116</f>
        <v>1.7598903536408781E-2</v>
      </c>
      <c r="X143" s="57">
        <f>Calculations!AE116</f>
        <v>3.7225828731845802E-2</v>
      </c>
      <c r="Y143" s="56">
        <f>Calculations!AF116</f>
        <v>0.10266711443767793</v>
      </c>
      <c r="Z143" s="55">
        <f>Calculations!Q116</f>
        <v>5.0330701273399079</v>
      </c>
      <c r="AA143" s="56">
        <f>Calculations!V116</f>
        <v>13.880974697936377</v>
      </c>
      <c r="AB143" s="57">
        <f>Calculations!AH116</f>
        <v>14.316223508530401</v>
      </c>
      <c r="AC143" s="56">
        <f>Calculations!AI116</f>
        <v>39.483482499565753</v>
      </c>
      <c r="AD143" s="56" t="s">
        <v>66</v>
      </c>
      <c r="AE143" s="58" t="s">
        <v>53</v>
      </c>
      <c r="AF143" s="39" t="s">
        <v>978</v>
      </c>
      <c r="AG143" s="59" t="s">
        <v>957</v>
      </c>
      <c r="AH143" s="59" t="s">
        <v>996</v>
      </c>
      <c r="AI143" s="69" t="s">
        <v>1247</v>
      </c>
      <c r="AJ143" s="69" t="s">
        <v>1248</v>
      </c>
    </row>
    <row r="144" spans="2:36" ht="79.2" x14ac:dyDescent="0.25">
      <c r="B144" s="41" t="str">
        <f>Calculations!A117</f>
        <v>CfS:212</v>
      </c>
      <c r="C144" s="49" t="str">
        <f>Calculations!B117</f>
        <v>Land at A1 West (South) - South of Peterborough Motorway Services, Haddon</v>
      </c>
      <c r="D144" s="49" t="str">
        <f>Calculations!C117</f>
        <v>Commercial</v>
      </c>
      <c r="E144" s="50">
        <f>Calculations!D117</f>
        <v>49.910376070428597</v>
      </c>
      <c r="F144" s="50">
        <f>Calculations!H117</f>
        <v>49.910376070428597</v>
      </c>
      <c r="G144" s="51">
        <f>Calculations!L117</f>
        <v>100</v>
      </c>
      <c r="H144" s="50">
        <f>Calculations!G117</f>
        <v>0</v>
      </c>
      <c r="I144" s="51">
        <f>Calculations!K117</f>
        <v>0</v>
      </c>
      <c r="J144" s="50">
        <f>Calculations!F117</f>
        <v>0</v>
      </c>
      <c r="K144" s="51">
        <f>Calculations!J117</f>
        <v>0</v>
      </c>
      <c r="L144" s="50">
        <f>Calculations!E117</f>
        <v>0</v>
      </c>
      <c r="M144" s="51">
        <f>Calculations!I117</f>
        <v>0</v>
      </c>
      <c r="N144" s="50">
        <f>Calculations!Q117</f>
        <v>5.5210576905195641</v>
      </c>
      <c r="O144" s="51">
        <f>Calculations!V117</f>
        <v>11.061943678261995</v>
      </c>
      <c r="P144" s="50">
        <f>Calculations!O117</f>
        <v>3.3308595898443341</v>
      </c>
      <c r="Q144" s="51">
        <f>Calculations!T117</f>
        <v>6.6736816111025759</v>
      </c>
      <c r="R144" s="50">
        <f>Calculations!M117</f>
        <v>2.5026868985355599</v>
      </c>
      <c r="S144" s="51">
        <f>Calculations!R117</f>
        <v>5.0143619334865663</v>
      </c>
      <c r="T144" s="52">
        <f>Calculations!AA117</f>
        <v>0</v>
      </c>
      <c r="U144" s="51">
        <f>Calculations!AB117</f>
        <v>0</v>
      </c>
      <c r="V144" s="52">
        <f>Calculations!AC117</f>
        <v>0</v>
      </c>
      <c r="W144" s="51">
        <f>Calculations!AD117</f>
        <v>0</v>
      </c>
      <c r="X144" s="52">
        <f>Calculations!AE117</f>
        <v>0</v>
      </c>
      <c r="Y144" s="51">
        <f>Calculations!AF117</f>
        <v>0</v>
      </c>
      <c r="Z144" s="50">
        <f>Calculations!Q117</f>
        <v>5.5210576905195641</v>
      </c>
      <c r="AA144" s="51">
        <f>Calculations!V117</f>
        <v>11.061943678261995</v>
      </c>
      <c r="AB144" s="52">
        <f>Calculations!AH117</f>
        <v>0</v>
      </c>
      <c r="AC144" s="51">
        <f>Calculations!AI117</f>
        <v>0</v>
      </c>
      <c r="AD144" s="51" t="s">
        <v>64</v>
      </c>
      <c r="AE144" s="53" t="s">
        <v>52</v>
      </c>
      <c r="AF144" s="49" t="s">
        <v>974</v>
      </c>
      <c r="AG144" s="54" t="s">
        <v>966</v>
      </c>
      <c r="AH144" s="54" t="s">
        <v>967</v>
      </c>
      <c r="AI144" s="69" t="s">
        <v>1778</v>
      </c>
      <c r="AJ144" s="95" t="s">
        <v>1779</v>
      </c>
    </row>
    <row r="145" spans="2:36" ht="145.19999999999999" x14ac:dyDescent="0.25">
      <c r="B145" s="41" t="str">
        <f>Calculations!A118</f>
        <v>CfS:213</v>
      </c>
      <c r="C145" s="49" t="str">
        <f>Calculations!B118</f>
        <v>Land to South-West of College Farm (larger site), Somersham</v>
      </c>
      <c r="D145" s="49" t="str">
        <f>Calculations!C118</f>
        <v>Residential</v>
      </c>
      <c r="E145" s="50">
        <f>Calculations!D118</f>
        <v>5.6460194164625799</v>
      </c>
      <c r="F145" s="50">
        <f>Calculations!H118</f>
        <v>5.6460194164625799</v>
      </c>
      <c r="G145" s="51">
        <f>Calculations!L118</f>
        <v>100</v>
      </c>
      <c r="H145" s="50">
        <f>Calculations!G118</f>
        <v>0</v>
      </c>
      <c r="I145" s="51">
        <f>Calculations!K118</f>
        <v>0</v>
      </c>
      <c r="J145" s="50">
        <f>Calculations!F118</f>
        <v>0</v>
      </c>
      <c r="K145" s="51">
        <f>Calculations!J118</f>
        <v>0</v>
      </c>
      <c r="L145" s="50">
        <f>Calculations!E118</f>
        <v>0</v>
      </c>
      <c r="M145" s="51">
        <f>Calculations!I118</f>
        <v>0</v>
      </c>
      <c r="N145" s="50">
        <f>Calculations!Q118</f>
        <v>0.1383417187669895</v>
      </c>
      <c r="O145" s="51">
        <f>Calculations!V118</f>
        <v>2.4502522673516629</v>
      </c>
      <c r="P145" s="50">
        <f>Calculations!O118</f>
        <v>9.8943317703269598E-2</v>
      </c>
      <c r="Q145" s="51">
        <f>Calculations!T118</f>
        <v>1.7524438087260581</v>
      </c>
      <c r="R145" s="50">
        <f>Calculations!M118</f>
        <v>5.18995180096666E-2</v>
      </c>
      <c r="S145" s="51">
        <f>Calculations!R118</f>
        <v>0.91922315850240888</v>
      </c>
      <c r="T145" s="52">
        <f>Calculations!AA118</f>
        <v>0</v>
      </c>
      <c r="U145" s="51">
        <f>Calculations!AB118</f>
        <v>0</v>
      </c>
      <c r="V145" s="52">
        <f>Calculations!AC118</f>
        <v>0</v>
      </c>
      <c r="W145" s="51">
        <f>Calculations!AD118</f>
        <v>0</v>
      </c>
      <c r="X145" s="52">
        <f>Calculations!AE118</f>
        <v>0</v>
      </c>
      <c r="Y145" s="51">
        <f>Calculations!AF118</f>
        <v>0</v>
      </c>
      <c r="Z145" s="50">
        <f>Calculations!Q118</f>
        <v>0.1383417187669895</v>
      </c>
      <c r="AA145" s="51">
        <f>Calculations!V118</f>
        <v>2.4502522673516629</v>
      </c>
      <c r="AB145" s="52">
        <f>Calculations!AH118</f>
        <v>0</v>
      </c>
      <c r="AC145" s="51">
        <f>Calculations!AI118</f>
        <v>0</v>
      </c>
      <c r="AD145" s="51" t="s">
        <v>64</v>
      </c>
      <c r="AE145" s="53" t="s">
        <v>53</v>
      </c>
      <c r="AF145" s="49" t="s">
        <v>974</v>
      </c>
      <c r="AG145" s="54" t="s">
        <v>966</v>
      </c>
      <c r="AH145" s="54" t="s">
        <v>967</v>
      </c>
      <c r="AI145" s="69" t="s">
        <v>1665</v>
      </c>
      <c r="AJ145" s="95" t="s">
        <v>1666</v>
      </c>
    </row>
    <row r="146" spans="2:36" ht="79.2" x14ac:dyDescent="0.25">
      <c r="B146" s="19" t="str">
        <f>Calculations!A119</f>
        <v>CfS:214</v>
      </c>
      <c r="C146" s="39" t="str">
        <f>Calculations!B119</f>
        <v>Land North of Oldhurst Road, Pidley</v>
      </c>
      <c r="D146" s="39" t="str">
        <f>Calculations!C119</f>
        <v>Residential</v>
      </c>
      <c r="E146" s="55">
        <f>Calculations!D119</f>
        <v>2.4109778307310399</v>
      </c>
      <c r="F146" s="55">
        <f>Calculations!H119</f>
        <v>2.4109778307310399</v>
      </c>
      <c r="G146" s="56">
        <f>Calculations!L119</f>
        <v>100</v>
      </c>
      <c r="H146" s="55">
        <f>Calculations!G119</f>
        <v>0</v>
      </c>
      <c r="I146" s="56">
        <f>Calculations!K119</f>
        <v>0</v>
      </c>
      <c r="J146" s="55">
        <f>Calculations!F119</f>
        <v>0</v>
      </c>
      <c r="K146" s="56">
        <f>Calculations!J119</f>
        <v>0</v>
      </c>
      <c r="L146" s="55">
        <f>Calculations!E119</f>
        <v>0</v>
      </c>
      <c r="M146" s="56">
        <f>Calculations!I119</f>
        <v>0</v>
      </c>
      <c r="N146" s="55">
        <f>Calculations!Q119</f>
        <v>0.11270749804058676</v>
      </c>
      <c r="O146" s="56">
        <f>Calculations!V119</f>
        <v>4.6747629365970722</v>
      </c>
      <c r="P146" s="55">
        <f>Calculations!O119</f>
        <v>1.1269450619467529E-3</v>
      </c>
      <c r="Q146" s="56">
        <f>Calculations!T119</f>
        <v>4.6742240744911727E-2</v>
      </c>
      <c r="R146" s="55">
        <f>Calculations!M119</f>
        <v>4.9794197735027396E-4</v>
      </c>
      <c r="S146" s="56">
        <f>Calculations!R119</f>
        <v>2.0653113064888342E-2</v>
      </c>
      <c r="T146" s="57">
        <f>Calculations!AA119</f>
        <v>0</v>
      </c>
      <c r="U146" s="56">
        <f>Calculations!AB119</f>
        <v>0</v>
      </c>
      <c r="V146" s="57">
        <f>Calculations!AC119</f>
        <v>0</v>
      </c>
      <c r="W146" s="56">
        <f>Calculations!AD119</f>
        <v>0</v>
      </c>
      <c r="X146" s="57">
        <f>Calculations!AE119</f>
        <v>0</v>
      </c>
      <c r="Y146" s="56">
        <f>Calculations!AF119</f>
        <v>0</v>
      </c>
      <c r="Z146" s="55">
        <f>Calculations!Q119</f>
        <v>0.11270749804058676</v>
      </c>
      <c r="AA146" s="56">
        <f>Calculations!V119</f>
        <v>4.6747629365970722</v>
      </c>
      <c r="AB146" s="57">
        <f>Calculations!AH119</f>
        <v>0</v>
      </c>
      <c r="AC146" s="56">
        <f>Calculations!AI119</f>
        <v>0</v>
      </c>
      <c r="AD146" s="56" t="s">
        <v>64</v>
      </c>
      <c r="AE146" s="58" t="s">
        <v>53</v>
      </c>
      <c r="AF146" s="39" t="s">
        <v>974</v>
      </c>
      <c r="AG146" s="59" t="s">
        <v>966</v>
      </c>
      <c r="AH146" s="59" t="s">
        <v>967</v>
      </c>
      <c r="AI146" s="70" t="s">
        <v>1071</v>
      </c>
      <c r="AJ146" s="70" t="s">
        <v>1070</v>
      </c>
    </row>
    <row r="147" spans="2:36" ht="211.2" x14ac:dyDescent="0.25">
      <c r="B147" s="19" t="str">
        <f>Calculations!A120</f>
        <v>CfS:215</v>
      </c>
      <c r="C147" s="39" t="str">
        <f>Calculations!B120</f>
        <v>Land to the North West of Holme Fen Drove, Colne</v>
      </c>
      <c r="D147" s="39" t="str">
        <f>Calculations!C120</f>
        <v>Residential</v>
      </c>
      <c r="E147" s="55">
        <f>Calculations!D120</f>
        <v>0.37712864151764602</v>
      </c>
      <c r="F147" s="55">
        <f>Calculations!H120</f>
        <v>0.37712864151764602</v>
      </c>
      <c r="G147" s="56">
        <f>Calculations!L120</f>
        <v>100</v>
      </c>
      <c r="H147" s="55">
        <f>Calculations!G120</f>
        <v>0</v>
      </c>
      <c r="I147" s="56">
        <f>Calculations!K120</f>
        <v>0</v>
      </c>
      <c r="J147" s="55">
        <f>Calculations!F120</f>
        <v>0</v>
      </c>
      <c r="K147" s="56">
        <f>Calculations!J120</f>
        <v>0</v>
      </c>
      <c r="L147" s="55">
        <f>Calculations!E120</f>
        <v>0</v>
      </c>
      <c r="M147" s="56">
        <f>Calculations!I120</f>
        <v>0</v>
      </c>
      <c r="N147" s="55">
        <f>Calculations!Q120</f>
        <v>2.1483126715700199E-2</v>
      </c>
      <c r="O147" s="56">
        <f>Calculations!V120</f>
        <v>5.6964983166612635</v>
      </c>
      <c r="P147" s="55">
        <f>Calculations!O120</f>
        <v>0</v>
      </c>
      <c r="Q147" s="56">
        <f>Calculations!T120</f>
        <v>0</v>
      </c>
      <c r="R147" s="55">
        <f>Calculations!M120</f>
        <v>0</v>
      </c>
      <c r="S147" s="56">
        <f>Calculations!R120</f>
        <v>0</v>
      </c>
      <c r="T147" s="57">
        <f>Calculations!AA120</f>
        <v>0</v>
      </c>
      <c r="U147" s="56">
        <f>Calculations!AB120</f>
        <v>0</v>
      </c>
      <c r="V147" s="57">
        <f>Calculations!AC120</f>
        <v>0</v>
      </c>
      <c r="W147" s="56">
        <f>Calculations!AD120</f>
        <v>0</v>
      </c>
      <c r="X147" s="57">
        <f>Calculations!AE120</f>
        <v>0</v>
      </c>
      <c r="Y147" s="56">
        <f>Calculations!AF120</f>
        <v>0</v>
      </c>
      <c r="Z147" s="55">
        <f>Calculations!Q120</f>
        <v>2.1483126715700199E-2</v>
      </c>
      <c r="AA147" s="56">
        <f>Calculations!V120</f>
        <v>5.6964983166612635</v>
      </c>
      <c r="AB147" s="57">
        <f>Calculations!AH120</f>
        <v>0</v>
      </c>
      <c r="AC147" s="56">
        <f>Calculations!AI120</f>
        <v>0</v>
      </c>
      <c r="AD147" s="56" t="s">
        <v>66</v>
      </c>
      <c r="AE147" s="58" t="s">
        <v>53</v>
      </c>
      <c r="AF147" s="39" t="s">
        <v>974</v>
      </c>
      <c r="AG147" s="59" t="s">
        <v>973</v>
      </c>
      <c r="AH147" s="59" t="s">
        <v>967</v>
      </c>
      <c r="AI147" s="45" t="s">
        <v>1137</v>
      </c>
      <c r="AJ147" s="45" t="s">
        <v>1177</v>
      </c>
    </row>
    <row r="148" spans="2:36" ht="132" x14ac:dyDescent="0.25">
      <c r="B148" s="19" t="str">
        <f>Calculations!A121</f>
        <v>CfS:216</v>
      </c>
      <c r="C148" s="39" t="str">
        <f>Calculations!B121</f>
        <v>Hemingford Grey Lake, South of Marsh Lane, Hemingford Grey</v>
      </c>
      <c r="D148" s="39" t="str">
        <f>Calculations!C121</f>
        <v>Residential</v>
      </c>
      <c r="E148" s="55">
        <f>Calculations!D121</f>
        <v>29.6501487152354</v>
      </c>
      <c r="F148" s="55">
        <f>Calculations!H121</f>
        <v>2.8807448356430498</v>
      </c>
      <c r="G148" s="56">
        <f>Calculations!L121</f>
        <v>9.7157854529168386</v>
      </c>
      <c r="H148" s="55">
        <f>Calculations!G121</f>
        <v>1.40731928368076</v>
      </c>
      <c r="I148" s="56">
        <f>Calculations!K121</f>
        <v>4.7464155987778387</v>
      </c>
      <c r="J148" s="55">
        <f>Calculations!F121</f>
        <v>25.359517073217599</v>
      </c>
      <c r="K148" s="56">
        <f>Calculations!J121</f>
        <v>85.529139556008005</v>
      </c>
      <c r="L148" s="55">
        <f>Calculations!E121</f>
        <v>2.5675226939903002E-3</v>
      </c>
      <c r="M148" s="56">
        <f>Calculations!I121</f>
        <v>8.6593922973175752E-3</v>
      </c>
      <c r="N148" s="55">
        <f>Calculations!Q121</f>
        <v>0.71244816042621872</v>
      </c>
      <c r="O148" s="56">
        <f>Calculations!V121</f>
        <v>2.4028485228478305</v>
      </c>
      <c r="P148" s="55">
        <f>Calculations!O121</f>
        <v>7.9757718852540668E-2</v>
      </c>
      <c r="Q148" s="56">
        <f>Calculations!T121</f>
        <v>0.26899601623771296</v>
      </c>
      <c r="R148" s="55">
        <f>Calculations!M121</f>
        <v>1.7279321179550599E-3</v>
      </c>
      <c r="S148" s="56">
        <f>Calculations!R121</f>
        <v>5.827735080017259E-3</v>
      </c>
      <c r="T148" s="57">
        <f>Calculations!AA121</f>
        <v>0</v>
      </c>
      <c r="U148" s="56">
        <f>Calculations!AB121</f>
        <v>0</v>
      </c>
      <c r="V148" s="57">
        <f>Calculations!AC121</f>
        <v>0.45529783871207202</v>
      </c>
      <c r="W148" s="56">
        <f>Calculations!AD121</f>
        <v>1.535566796257323</v>
      </c>
      <c r="X148" s="57">
        <f>Calculations!AE121</f>
        <v>5.1445241918363901E-2</v>
      </c>
      <c r="Y148" s="56">
        <f>Calculations!AF121</f>
        <v>0.17350753418625969</v>
      </c>
      <c r="Z148" s="55">
        <f>Calculations!Q121</f>
        <v>0.71244816042621872</v>
      </c>
      <c r="AA148" s="56">
        <f>Calculations!V121</f>
        <v>2.4028485228478305</v>
      </c>
      <c r="AB148" s="57">
        <f>Calculations!AH121</f>
        <v>28.811105116774801</v>
      </c>
      <c r="AC148" s="56">
        <f>Calculations!AI121</f>
        <v>97.170187554474339</v>
      </c>
      <c r="AD148" s="56" t="s">
        <v>65</v>
      </c>
      <c r="AE148" s="58" t="s">
        <v>53</v>
      </c>
      <c r="AF148" s="39" t="s">
        <v>978</v>
      </c>
      <c r="AG148" s="59" t="s">
        <v>957</v>
      </c>
      <c r="AH148" s="59" t="s">
        <v>996</v>
      </c>
      <c r="AI148" s="45" t="s">
        <v>1529</v>
      </c>
      <c r="AJ148" s="45" t="s">
        <v>1530</v>
      </c>
    </row>
    <row r="149" spans="2:36" ht="79.2" x14ac:dyDescent="0.25">
      <c r="B149" s="19" t="str">
        <f>Calculations!A122</f>
        <v>CfS:217</v>
      </c>
      <c r="C149" s="39" t="str">
        <f>Calculations!B122</f>
        <v>Bittens Field, North of Warboys Road, Pidely</v>
      </c>
      <c r="D149" s="39" t="str">
        <f>Calculations!C122</f>
        <v>Residential</v>
      </c>
      <c r="E149" s="55">
        <f>Calculations!D122</f>
        <v>1.1476741067390399</v>
      </c>
      <c r="F149" s="55">
        <f>Calculations!H122</f>
        <v>1.1476741067390399</v>
      </c>
      <c r="G149" s="56">
        <f>Calculations!L122</f>
        <v>100</v>
      </c>
      <c r="H149" s="55">
        <f>Calculations!G122</f>
        <v>0</v>
      </c>
      <c r="I149" s="56">
        <f>Calculations!K122</f>
        <v>0</v>
      </c>
      <c r="J149" s="55">
        <f>Calculations!F122</f>
        <v>0</v>
      </c>
      <c r="K149" s="56">
        <f>Calculations!J122</f>
        <v>0</v>
      </c>
      <c r="L149" s="55">
        <f>Calculations!E122</f>
        <v>0</v>
      </c>
      <c r="M149" s="56">
        <f>Calculations!I122</f>
        <v>0</v>
      </c>
      <c r="N149" s="55">
        <f>Calculations!Q122</f>
        <v>3.2151604134060749E-2</v>
      </c>
      <c r="O149" s="56">
        <f>Calculations!V122</f>
        <v>2.8014576564261056</v>
      </c>
      <c r="P149" s="55">
        <f>Calculations!O122</f>
        <v>4.6725361343891488E-3</v>
      </c>
      <c r="Q149" s="56">
        <f>Calculations!T122</f>
        <v>0.4071309186948136</v>
      </c>
      <c r="R149" s="55">
        <f>Calculations!M122</f>
        <v>4.2444445069599098E-3</v>
      </c>
      <c r="S149" s="56">
        <f>Calculations!R122</f>
        <v>0.36983011832687612</v>
      </c>
      <c r="T149" s="57">
        <f>Calculations!AA122</f>
        <v>0</v>
      </c>
      <c r="U149" s="56">
        <f>Calculations!AB122</f>
        <v>0</v>
      </c>
      <c r="V149" s="57">
        <f>Calculations!AC122</f>
        <v>0</v>
      </c>
      <c r="W149" s="56">
        <f>Calculations!AD122</f>
        <v>0</v>
      </c>
      <c r="X149" s="57">
        <f>Calculations!AE122</f>
        <v>0</v>
      </c>
      <c r="Y149" s="56">
        <f>Calculations!AF122</f>
        <v>0</v>
      </c>
      <c r="Z149" s="55">
        <f>Calculations!Q122</f>
        <v>3.2151604134060749E-2</v>
      </c>
      <c r="AA149" s="56">
        <f>Calculations!V122</f>
        <v>2.8014576564261056</v>
      </c>
      <c r="AB149" s="57">
        <f>Calculations!AH122</f>
        <v>0</v>
      </c>
      <c r="AC149" s="56">
        <f>Calculations!AI122</f>
        <v>0</v>
      </c>
      <c r="AD149" s="56" t="s">
        <v>64</v>
      </c>
      <c r="AE149" s="58" t="s">
        <v>53</v>
      </c>
      <c r="AF149" s="39" t="s">
        <v>974</v>
      </c>
      <c r="AG149" s="59" t="s">
        <v>966</v>
      </c>
      <c r="AH149" s="39" t="s">
        <v>967</v>
      </c>
      <c r="AI149" s="70" t="s">
        <v>1586</v>
      </c>
      <c r="AJ149" s="70" t="s">
        <v>1534</v>
      </c>
    </row>
    <row r="150" spans="2:36" ht="52.8" x14ac:dyDescent="0.25">
      <c r="B150" s="19" t="str">
        <f>Calculations!A123</f>
        <v>CfS:219</v>
      </c>
      <c r="C150" s="39" t="str">
        <f>Calculations!B123</f>
        <v>Land East of Kimbolton Road, Stow Longa</v>
      </c>
      <c r="D150" s="39" t="str">
        <f>Calculations!C123</f>
        <v>Residential</v>
      </c>
      <c r="E150" s="55">
        <f>Calculations!D123</f>
        <v>0.42812942094041501</v>
      </c>
      <c r="F150" s="55">
        <f>Calculations!H123</f>
        <v>0.42812942094041501</v>
      </c>
      <c r="G150" s="56">
        <f>Calculations!L123</f>
        <v>100</v>
      </c>
      <c r="H150" s="55">
        <f>Calculations!G123</f>
        <v>0</v>
      </c>
      <c r="I150" s="56">
        <f>Calculations!K123</f>
        <v>0</v>
      </c>
      <c r="J150" s="55">
        <f>Calculations!F123</f>
        <v>0</v>
      </c>
      <c r="K150" s="56">
        <f>Calculations!J123</f>
        <v>0</v>
      </c>
      <c r="L150" s="55">
        <f>Calculations!E123</f>
        <v>0</v>
      </c>
      <c r="M150" s="56">
        <f>Calculations!I123</f>
        <v>0</v>
      </c>
      <c r="N150" s="55">
        <f>Calculations!Q123</f>
        <v>3.5275176785237158E-2</v>
      </c>
      <c r="O150" s="56">
        <f>Calculations!V123</f>
        <v>8.2393722691967461</v>
      </c>
      <c r="P150" s="55">
        <f>Calculations!O123</f>
        <v>1.441483759750546E-2</v>
      </c>
      <c r="Q150" s="56">
        <f>Calculations!T123</f>
        <v>3.3669345979172141</v>
      </c>
      <c r="R150" s="55">
        <f>Calculations!M123</f>
        <v>1.20136479809734E-2</v>
      </c>
      <c r="S150" s="56">
        <f>Calculations!R123</f>
        <v>2.8060785812347619</v>
      </c>
      <c r="T150" s="57">
        <f>Calculations!AA123</f>
        <v>0</v>
      </c>
      <c r="U150" s="56">
        <f>Calculations!AB123</f>
        <v>0</v>
      </c>
      <c r="V150" s="57">
        <f>Calculations!AC123</f>
        <v>0</v>
      </c>
      <c r="W150" s="56">
        <f>Calculations!AD123</f>
        <v>0</v>
      </c>
      <c r="X150" s="57">
        <f>Calculations!AE123</f>
        <v>0</v>
      </c>
      <c r="Y150" s="56">
        <f>Calculations!AF123</f>
        <v>0</v>
      </c>
      <c r="Z150" s="55">
        <f>Calculations!Q123</f>
        <v>3.5275176785237158E-2</v>
      </c>
      <c r="AA150" s="56">
        <f>Calculations!V123</f>
        <v>8.2393722691967461</v>
      </c>
      <c r="AB150" s="57">
        <f>Calculations!AH123</f>
        <v>0</v>
      </c>
      <c r="AC150" s="56">
        <f>Calculations!AI123</f>
        <v>0</v>
      </c>
      <c r="AD150" s="56" t="s">
        <v>64</v>
      </c>
      <c r="AE150" s="58" t="s">
        <v>53</v>
      </c>
      <c r="AF150" s="39" t="s">
        <v>974</v>
      </c>
      <c r="AG150" s="59" t="s">
        <v>966</v>
      </c>
      <c r="AH150" s="59" t="s">
        <v>967</v>
      </c>
      <c r="AI150" s="69" t="s">
        <v>1249</v>
      </c>
      <c r="AJ150" s="69" t="s">
        <v>1250</v>
      </c>
    </row>
    <row r="151" spans="2:36" ht="211.2" x14ac:dyDescent="0.25">
      <c r="B151" s="19" t="str">
        <f>Calculations!A124</f>
        <v>CfS:22</v>
      </c>
      <c r="C151" s="39" t="str">
        <f>Calculations!B124</f>
        <v>Colne Fen Farm and Fishery, South of Chatteris Road, Somersham (Colne)</v>
      </c>
      <c r="D151" s="39" t="str">
        <f>Calculations!C124</f>
        <v>Commercial</v>
      </c>
      <c r="E151" s="55">
        <f>Calculations!D124</f>
        <v>169.254696684355</v>
      </c>
      <c r="F151" s="55">
        <f>Calculations!H124</f>
        <v>106.7673131533635</v>
      </c>
      <c r="G151" s="56">
        <f>Calculations!L124</f>
        <v>63.080856983528847</v>
      </c>
      <c r="H151" s="55">
        <f>Calculations!G124</f>
        <v>7.5761202580406897</v>
      </c>
      <c r="I151" s="56">
        <f>Calculations!K124</f>
        <v>4.4761654515085523</v>
      </c>
      <c r="J151" s="55">
        <f>Calculations!F124</f>
        <v>11.0975564666561</v>
      </c>
      <c r="K151" s="56">
        <f>Calculations!J124</f>
        <v>6.5567199516785397</v>
      </c>
      <c r="L151" s="55">
        <f>Calculations!E124</f>
        <v>43.813706806294697</v>
      </c>
      <c r="M151" s="56">
        <f>Calculations!I124</f>
        <v>25.886257613284062</v>
      </c>
      <c r="N151" s="55">
        <f>Calculations!Q124</f>
        <v>33.762287038560089</v>
      </c>
      <c r="O151" s="56">
        <f>Calculations!V124</f>
        <v>19.947621956703372</v>
      </c>
      <c r="P151" s="55">
        <f>Calculations!O124</f>
        <v>17.125939552348289</v>
      </c>
      <c r="Q151" s="56">
        <f>Calculations!T124</f>
        <v>10.118442730299323</v>
      </c>
      <c r="R151" s="55">
        <f>Calculations!M124</f>
        <v>5.6894354075257896</v>
      </c>
      <c r="S151" s="56">
        <f>Calculations!R124</f>
        <v>3.3614638287622132</v>
      </c>
      <c r="T151" s="57">
        <f>Calculations!AA124</f>
        <v>0</v>
      </c>
      <c r="U151" s="56">
        <f>Calculations!AB124</f>
        <v>0</v>
      </c>
      <c r="V151" s="57">
        <f>Calculations!AC124</f>
        <v>42.238296060164103</v>
      </c>
      <c r="W151" s="56">
        <f>Calculations!AD124</f>
        <v>24.955464685824808</v>
      </c>
      <c r="X151" s="57">
        <f>Calculations!AE124</f>
        <v>8.0124605410717697E-2</v>
      </c>
      <c r="Y151" s="56">
        <f>Calculations!AF124</f>
        <v>4.7339664411288382E-2</v>
      </c>
      <c r="Z151" s="55">
        <f>Calculations!Q124</f>
        <v>33.762287038560089</v>
      </c>
      <c r="AA151" s="56">
        <f>Calculations!V124</f>
        <v>19.947621956703372</v>
      </c>
      <c r="AB151" s="57">
        <f>Calculations!AH124</f>
        <v>72.354148890613899</v>
      </c>
      <c r="AC151" s="56">
        <f>Calculations!AI124</f>
        <v>42.7486801300102</v>
      </c>
      <c r="AD151" s="56" t="s">
        <v>65</v>
      </c>
      <c r="AE151" s="58" t="s">
        <v>52</v>
      </c>
      <c r="AF151" s="39" t="s">
        <v>978</v>
      </c>
      <c r="AG151" s="59" t="s">
        <v>957</v>
      </c>
      <c r="AH151" s="59" t="s">
        <v>996</v>
      </c>
      <c r="AI151" s="69" t="s">
        <v>1138</v>
      </c>
      <c r="AJ151" s="70" t="s">
        <v>1674</v>
      </c>
    </row>
    <row r="152" spans="2:36" ht="66" x14ac:dyDescent="0.25">
      <c r="B152" s="19" t="str">
        <f>Calculations!A125</f>
        <v>CfS:220</v>
      </c>
      <c r="C152" s="39" t="str">
        <f>Calculations!B125</f>
        <v>Land south of the Paddocks, Folksworth</v>
      </c>
      <c r="D152" s="39" t="str">
        <f>Calculations!C125</f>
        <v>Residential</v>
      </c>
      <c r="E152" s="55">
        <f>Calculations!D125</f>
        <v>0.93169548854180595</v>
      </c>
      <c r="F152" s="55">
        <f>Calculations!H125</f>
        <v>0.93169548854180595</v>
      </c>
      <c r="G152" s="56">
        <f>Calculations!L125</f>
        <v>100</v>
      </c>
      <c r="H152" s="55">
        <f>Calculations!G125</f>
        <v>0</v>
      </c>
      <c r="I152" s="56">
        <f>Calculations!K125</f>
        <v>0</v>
      </c>
      <c r="J152" s="55">
        <f>Calculations!F125</f>
        <v>0</v>
      </c>
      <c r="K152" s="56">
        <f>Calculations!J125</f>
        <v>0</v>
      </c>
      <c r="L152" s="55">
        <f>Calculations!E125</f>
        <v>0</v>
      </c>
      <c r="M152" s="56">
        <f>Calculations!I125</f>
        <v>0</v>
      </c>
      <c r="N152" s="55">
        <f>Calculations!Q125</f>
        <v>2.4761941082135281E-3</v>
      </c>
      <c r="O152" s="56">
        <f>Calculations!V125</f>
        <v>0.26577289883511324</v>
      </c>
      <c r="P152" s="55">
        <f>Calculations!O125</f>
        <v>1.54666476001148E-4</v>
      </c>
      <c r="Q152" s="56">
        <f>Calculations!T125</f>
        <v>1.660053932891916E-2</v>
      </c>
      <c r="R152" s="55">
        <f>Calculations!M125</f>
        <v>0</v>
      </c>
      <c r="S152" s="56">
        <f>Calculations!R125</f>
        <v>0</v>
      </c>
      <c r="T152" s="57">
        <f>Calculations!AA125</f>
        <v>0</v>
      </c>
      <c r="U152" s="56">
        <f>Calculations!AB125</f>
        <v>0</v>
      </c>
      <c r="V152" s="57">
        <f>Calculations!AC125</f>
        <v>0</v>
      </c>
      <c r="W152" s="56">
        <f>Calculations!AD125</f>
        <v>0</v>
      </c>
      <c r="X152" s="57">
        <f>Calculations!AE125</f>
        <v>0</v>
      </c>
      <c r="Y152" s="56">
        <f>Calculations!AF125</f>
        <v>0</v>
      </c>
      <c r="Z152" s="55">
        <f>Calculations!Q125</f>
        <v>2.4761941082135281E-3</v>
      </c>
      <c r="AA152" s="56">
        <f>Calculations!V125</f>
        <v>0.26577289883511324</v>
      </c>
      <c r="AB152" s="57">
        <f>Calculations!AH125</f>
        <v>0</v>
      </c>
      <c r="AC152" s="56">
        <f>Calculations!AI125</f>
        <v>0</v>
      </c>
      <c r="AD152" s="56" t="s">
        <v>64</v>
      </c>
      <c r="AE152" s="58" t="s">
        <v>53</v>
      </c>
      <c r="AF152" s="39" t="s">
        <v>974</v>
      </c>
      <c r="AG152" s="59" t="s">
        <v>966</v>
      </c>
      <c r="AH152" s="59" t="s">
        <v>967</v>
      </c>
      <c r="AI152" s="69" t="s">
        <v>1251</v>
      </c>
      <c r="AJ152" s="70" t="s">
        <v>1252</v>
      </c>
    </row>
    <row r="153" spans="2:36" ht="198" x14ac:dyDescent="0.25">
      <c r="B153" s="41" t="str">
        <f>Calculations!A126</f>
        <v>CfS:221</v>
      </c>
      <c r="C153" s="49" t="str">
        <f>Calculations!B126</f>
        <v>Land North of A141, between Huntingdon Racecourse and A1307</v>
      </c>
      <c r="D153" s="49" t="str">
        <f>Calculations!C126</f>
        <v>Commercial</v>
      </c>
      <c r="E153" s="50">
        <f>Calculations!D126</f>
        <v>102.98408828498</v>
      </c>
      <c r="F153" s="50">
        <f>Calculations!H126</f>
        <v>96.49064565733886</v>
      </c>
      <c r="G153" s="51">
        <f>Calculations!L126</f>
        <v>93.694712711664408</v>
      </c>
      <c r="H153" s="50">
        <f>Calculations!G126</f>
        <v>1.1580475583130001</v>
      </c>
      <c r="I153" s="51">
        <f>Calculations!K126</f>
        <v>1.1244917322649139</v>
      </c>
      <c r="J153" s="50">
        <f>Calculations!F126</f>
        <v>0.29363606311927398</v>
      </c>
      <c r="K153" s="51">
        <f>Calculations!J126</f>
        <v>0.28512760370001755</v>
      </c>
      <c r="L153" s="50">
        <f>Calculations!E126</f>
        <v>5.0417590062088697</v>
      </c>
      <c r="M153" s="51">
        <f>Calculations!I126</f>
        <v>4.8956679523706566</v>
      </c>
      <c r="N153" s="50">
        <f>Calculations!Q126</f>
        <v>14.913970947797079</v>
      </c>
      <c r="O153" s="51">
        <f>Calculations!V126</f>
        <v>14.481820634782711</v>
      </c>
      <c r="P153" s="50">
        <f>Calculations!O126</f>
        <v>8.6825598000843893</v>
      </c>
      <c r="Q153" s="51">
        <f>Calculations!T126</f>
        <v>8.430972147908717</v>
      </c>
      <c r="R153" s="50">
        <f>Calculations!M126</f>
        <v>5.9302933103537896</v>
      </c>
      <c r="S153" s="51">
        <f>Calculations!R126</f>
        <v>5.7584559023752693</v>
      </c>
      <c r="T153" s="52">
        <f>Calculations!AA126</f>
        <v>0.24360830093820099</v>
      </c>
      <c r="U153" s="51">
        <f>Calculations!AB126</f>
        <v>0.23654945632385688</v>
      </c>
      <c r="V153" s="52">
        <f>Calculations!AC126</f>
        <v>1.1540576453251701</v>
      </c>
      <c r="W153" s="51">
        <f>Calculations!AD126</f>
        <v>1.1206174318227049</v>
      </c>
      <c r="X153" s="52">
        <f>Calculations!AE126</f>
        <v>3.5615068122454598</v>
      </c>
      <c r="Y153" s="51">
        <f>Calculations!AF126</f>
        <v>3.4583078527529163</v>
      </c>
      <c r="Z153" s="50">
        <f>Calculations!Q126</f>
        <v>14.913970947797079</v>
      </c>
      <c r="AA153" s="51">
        <f>Calculations!V126</f>
        <v>14.481820634782711</v>
      </c>
      <c r="AB153" s="52">
        <f>Calculations!AH126</f>
        <v>7.6869011801887801</v>
      </c>
      <c r="AC153" s="51">
        <f>Calculations!AI126</f>
        <v>7.4641639385274789</v>
      </c>
      <c r="AD153" s="51" t="s">
        <v>65</v>
      </c>
      <c r="AE153" s="53" t="s">
        <v>52</v>
      </c>
      <c r="AF153" s="49" t="s">
        <v>978</v>
      </c>
      <c r="AG153" s="54" t="s">
        <v>957</v>
      </c>
      <c r="AH153" s="54" t="s">
        <v>996</v>
      </c>
      <c r="AI153" s="69" t="s">
        <v>1720</v>
      </c>
      <c r="AJ153" s="95" t="s">
        <v>1721</v>
      </c>
    </row>
    <row r="154" spans="2:36" ht="343.2" x14ac:dyDescent="0.25">
      <c r="B154" s="19" t="str">
        <f>Calculations!A127</f>
        <v>CfS:222</v>
      </c>
      <c r="C154" s="39" t="str">
        <f>Calculations!B127</f>
        <v>Area 1 Park Farm, Brampton</v>
      </c>
      <c r="D154" s="39" t="str">
        <f>Calculations!C127</f>
        <v>Commercial</v>
      </c>
      <c r="E154" s="55">
        <f>Calculations!D127</f>
        <v>2.3877083412497102</v>
      </c>
      <c r="F154" s="55">
        <f>Calculations!H127</f>
        <v>2.3877083412497102</v>
      </c>
      <c r="G154" s="56">
        <f>Calculations!L127</f>
        <v>100</v>
      </c>
      <c r="H154" s="55">
        <f>Calculations!G127</f>
        <v>0</v>
      </c>
      <c r="I154" s="56">
        <f>Calculations!K127</f>
        <v>0</v>
      </c>
      <c r="J154" s="55">
        <f>Calculations!F127</f>
        <v>0</v>
      </c>
      <c r="K154" s="56">
        <f>Calculations!J127</f>
        <v>0</v>
      </c>
      <c r="L154" s="55">
        <f>Calculations!E127</f>
        <v>0</v>
      </c>
      <c r="M154" s="56">
        <f>Calculations!I127</f>
        <v>0</v>
      </c>
      <c r="N154" s="55">
        <f>Calculations!Q127</f>
        <v>1.923280427242881</v>
      </c>
      <c r="O154" s="56">
        <f>Calculations!V127</f>
        <v>80.54921926671534</v>
      </c>
      <c r="P154" s="55">
        <f>Calculations!O127</f>
        <v>1.6515539112944959</v>
      </c>
      <c r="Q154" s="56">
        <f>Calculations!T127</f>
        <v>69.168997015359253</v>
      </c>
      <c r="R154" s="55">
        <f>Calculations!M127</f>
        <v>1.3494757579057199</v>
      </c>
      <c r="S154" s="56">
        <f>Calculations!R127</f>
        <v>56.517612917472725</v>
      </c>
      <c r="T154" s="57">
        <f>Calculations!AA127</f>
        <v>0</v>
      </c>
      <c r="U154" s="56">
        <f>Calculations!AB127</f>
        <v>0</v>
      </c>
      <c r="V154" s="57">
        <f>Calculations!AC127</f>
        <v>0</v>
      </c>
      <c r="W154" s="56">
        <f>Calculations!AD127</f>
        <v>0</v>
      </c>
      <c r="X154" s="57">
        <f>Calculations!AE127</f>
        <v>0</v>
      </c>
      <c r="Y154" s="56">
        <f>Calculations!AF127</f>
        <v>0</v>
      </c>
      <c r="Z154" s="55">
        <f>Calculations!Q127</f>
        <v>1.923280427242881</v>
      </c>
      <c r="AA154" s="56">
        <f>Calculations!V127</f>
        <v>80.54921926671534</v>
      </c>
      <c r="AB154" s="57">
        <f>Calculations!AH127</f>
        <v>0</v>
      </c>
      <c r="AC154" s="56">
        <f>Calculations!AI127</f>
        <v>0</v>
      </c>
      <c r="AD154" s="56" t="s">
        <v>65</v>
      </c>
      <c r="AE154" s="58" t="s">
        <v>52</v>
      </c>
      <c r="AF154" s="39" t="s">
        <v>974</v>
      </c>
      <c r="AG154" s="59" t="s">
        <v>969</v>
      </c>
      <c r="AH154" s="59" t="s">
        <v>967</v>
      </c>
      <c r="AI154" s="69" t="s">
        <v>1456</v>
      </c>
      <c r="AJ154" s="69" t="s">
        <v>1535</v>
      </c>
    </row>
    <row r="155" spans="2:36" ht="356.4" x14ac:dyDescent="0.25">
      <c r="B155" s="19" t="str">
        <f>Calculations!A128</f>
        <v>CfS:224</v>
      </c>
      <c r="C155" s="39" t="str">
        <f>Calculations!B128</f>
        <v>Area 2 Park Farm, Brampton</v>
      </c>
      <c r="D155" s="39" t="str">
        <f>Calculations!C128</f>
        <v>Commercial</v>
      </c>
      <c r="E155" s="55">
        <f>Calculations!D128</f>
        <v>1.3079534925935401</v>
      </c>
      <c r="F155" s="55">
        <f>Calculations!H128</f>
        <v>1.3079534925935401</v>
      </c>
      <c r="G155" s="56">
        <f>Calculations!L128</f>
        <v>100</v>
      </c>
      <c r="H155" s="55">
        <f>Calculations!G128</f>
        <v>0</v>
      </c>
      <c r="I155" s="56">
        <f>Calculations!K128</f>
        <v>0</v>
      </c>
      <c r="J155" s="55">
        <f>Calculations!F128</f>
        <v>0</v>
      </c>
      <c r="K155" s="56">
        <f>Calculations!J128</f>
        <v>0</v>
      </c>
      <c r="L155" s="55">
        <f>Calculations!E128</f>
        <v>0</v>
      </c>
      <c r="M155" s="56">
        <f>Calculations!I128</f>
        <v>0</v>
      </c>
      <c r="N155" s="55">
        <f>Calculations!Q128</f>
        <v>8.0232353817712238E-2</v>
      </c>
      <c r="O155" s="56">
        <f>Calculations!V128</f>
        <v>6.1341901124190246</v>
      </c>
      <c r="P155" s="55">
        <f>Calculations!O128</f>
        <v>5.7200573622598304E-3</v>
      </c>
      <c r="Q155" s="56">
        <f>Calculations!T128</f>
        <v>0.43732880371132554</v>
      </c>
      <c r="R155" s="55">
        <f>Calculations!M128</f>
        <v>0</v>
      </c>
      <c r="S155" s="56">
        <f>Calculations!R128</f>
        <v>0</v>
      </c>
      <c r="T155" s="57">
        <f>Calculations!AA128</f>
        <v>0</v>
      </c>
      <c r="U155" s="56">
        <f>Calculations!AB128</f>
        <v>0</v>
      </c>
      <c r="V155" s="57">
        <f>Calculations!AC128</f>
        <v>0</v>
      </c>
      <c r="W155" s="56">
        <f>Calculations!AD128</f>
        <v>0</v>
      </c>
      <c r="X155" s="57">
        <f>Calculations!AE128</f>
        <v>0</v>
      </c>
      <c r="Y155" s="56">
        <f>Calculations!AF128</f>
        <v>0</v>
      </c>
      <c r="Z155" s="55">
        <f>Calculations!Q128</f>
        <v>8.0232353817712238E-2</v>
      </c>
      <c r="AA155" s="56">
        <f>Calculations!V128</f>
        <v>6.1341901124190246</v>
      </c>
      <c r="AB155" s="57">
        <f>Calculations!AH128</f>
        <v>0</v>
      </c>
      <c r="AC155" s="56">
        <f>Calculations!AI128</f>
        <v>0</v>
      </c>
      <c r="AD155" s="56" t="s">
        <v>65</v>
      </c>
      <c r="AE155" s="58" t="s">
        <v>52</v>
      </c>
      <c r="AF155" s="39" t="s">
        <v>974</v>
      </c>
      <c r="AG155" s="59" t="s">
        <v>969</v>
      </c>
      <c r="AH155" s="59" t="s">
        <v>967</v>
      </c>
      <c r="AI155" s="69" t="s">
        <v>1457</v>
      </c>
      <c r="AJ155" s="69" t="s">
        <v>1536</v>
      </c>
    </row>
    <row r="156" spans="2:36" ht="343.2" x14ac:dyDescent="0.25">
      <c r="B156" s="19" t="str">
        <f>Calculations!A129</f>
        <v>CfS:225</v>
      </c>
      <c r="C156" s="39" t="str">
        <f>Calculations!B129</f>
        <v>Area 3 Park Farm, Brampton</v>
      </c>
      <c r="D156" s="39" t="str">
        <f>Calculations!C129</f>
        <v>Mixed Use</v>
      </c>
      <c r="E156" s="55">
        <f>Calculations!D129</f>
        <v>6.7747701103032298</v>
      </c>
      <c r="F156" s="55">
        <f>Calculations!H129</f>
        <v>6.7747701103032298</v>
      </c>
      <c r="G156" s="56">
        <f>Calculations!L129</f>
        <v>100</v>
      </c>
      <c r="H156" s="55">
        <f>Calculations!G129</f>
        <v>0</v>
      </c>
      <c r="I156" s="56">
        <f>Calculations!K129</f>
        <v>0</v>
      </c>
      <c r="J156" s="55">
        <f>Calculations!F129</f>
        <v>0</v>
      </c>
      <c r="K156" s="56">
        <f>Calculations!J129</f>
        <v>0</v>
      </c>
      <c r="L156" s="55">
        <f>Calculations!E129</f>
        <v>0</v>
      </c>
      <c r="M156" s="56">
        <f>Calculations!I129</f>
        <v>0</v>
      </c>
      <c r="N156" s="55">
        <f>Calculations!Q129</f>
        <v>0.11988339793463798</v>
      </c>
      <c r="O156" s="56">
        <f>Calculations!V129</f>
        <v>1.7695566931830866</v>
      </c>
      <c r="P156" s="55">
        <f>Calculations!O129</f>
        <v>2.8251610560109798E-3</v>
      </c>
      <c r="Q156" s="56">
        <f>Calculations!T129</f>
        <v>4.1701209192536413E-2</v>
      </c>
      <c r="R156" s="55">
        <f>Calculations!M129</f>
        <v>0</v>
      </c>
      <c r="S156" s="56">
        <f>Calculations!R129</f>
        <v>0</v>
      </c>
      <c r="T156" s="57">
        <f>Calculations!AA129</f>
        <v>0</v>
      </c>
      <c r="U156" s="56">
        <f>Calculations!AB129</f>
        <v>0</v>
      </c>
      <c r="V156" s="57">
        <f>Calculations!AC129</f>
        <v>0</v>
      </c>
      <c r="W156" s="56">
        <f>Calculations!AD129</f>
        <v>0</v>
      </c>
      <c r="X156" s="57">
        <f>Calculations!AE129</f>
        <v>0</v>
      </c>
      <c r="Y156" s="56">
        <f>Calculations!AF129</f>
        <v>0</v>
      </c>
      <c r="Z156" s="55">
        <f>Calculations!Q129</f>
        <v>0.11988339793463798</v>
      </c>
      <c r="AA156" s="56">
        <f>Calculations!V129</f>
        <v>1.7695566931830866</v>
      </c>
      <c r="AB156" s="57">
        <f>Calculations!AH129</f>
        <v>0</v>
      </c>
      <c r="AC156" s="56">
        <f>Calculations!AI129</f>
        <v>0</v>
      </c>
      <c r="AD156" s="56" t="s">
        <v>65</v>
      </c>
      <c r="AE156" s="58" t="s">
        <v>53</v>
      </c>
      <c r="AF156" s="39" t="s">
        <v>974</v>
      </c>
      <c r="AG156" s="59" t="s">
        <v>969</v>
      </c>
      <c r="AH156" s="59" t="s">
        <v>967</v>
      </c>
      <c r="AI156" s="69" t="s">
        <v>1458</v>
      </c>
      <c r="AJ156" s="69" t="s">
        <v>1537</v>
      </c>
    </row>
    <row r="157" spans="2:36" ht="343.2" x14ac:dyDescent="0.25">
      <c r="B157" s="19" t="str">
        <f>Calculations!A130</f>
        <v>CfS:226</v>
      </c>
      <c r="C157" s="39" t="str">
        <f>Calculations!B130</f>
        <v>Area 4 Park Farm, Brampton</v>
      </c>
      <c r="D157" s="39" t="str">
        <f>Calculations!C130</f>
        <v>Commercial</v>
      </c>
      <c r="E157" s="55">
        <f>Calculations!D130</f>
        <v>3.8102202687602902</v>
      </c>
      <c r="F157" s="55">
        <f>Calculations!H130</f>
        <v>3.8102202687602902</v>
      </c>
      <c r="G157" s="56">
        <f>Calculations!L130</f>
        <v>100</v>
      </c>
      <c r="H157" s="55">
        <f>Calculations!G130</f>
        <v>0</v>
      </c>
      <c r="I157" s="56">
        <f>Calculations!K130</f>
        <v>0</v>
      </c>
      <c r="J157" s="55">
        <f>Calculations!F130</f>
        <v>0</v>
      </c>
      <c r="K157" s="56">
        <f>Calculations!J130</f>
        <v>0</v>
      </c>
      <c r="L157" s="55">
        <f>Calculations!E130</f>
        <v>0</v>
      </c>
      <c r="M157" s="56">
        <f>Calculations!I130</f>
        <v>0</v>
      </c>
      <c r="N157" s="55">
        <f>Calculations!Q130</f>
        <v>0.11924218706311762</v>
      </c>
      <c r="O157" s="56">
        <f>Calculations!V130</f>
        <v>3.1295352670493979</v>
      </c>
      <c r="P157" s="55">
        <f>Calculations!O130</f>
        <v>1.683084383166562E-2</v>
      </c>
      <c r="Q157" s="56">
        <f>Calculations!T130</f>
        <v>0.4417288934621561</v>
      </c>
      <c r="R157" s="55">
        <f>Calculations!M130</f>
        <v>4.0251628867845196E-3</v>
      </c>
      <c r="S157" s="56">
        <f>Calculations!R130</f>
        <v>0.10564121239358595</v>
      </c>
      <c r="T157" s="57">
        <f>Calculations!AA130</f>
        <v>0</v>
      </c>
      <c r="U157" s="56">
        <f>Calculations!AB130</f>
        <v>0</v>
      </c>
      <c r="V157" s="57">
        <f>Calculations!AC130</f>
        <v>0</v>
      </c>
      <c r="W157" s="56">
        <f>Calculations!AD130</f>
        <v>0</v>
      </c>
      <c r="X157" s="57">
        <f>Calculations!AE130</f>
        <v>0</v>
      </c>
      <c r="Y157" s="56">
        <f>Calculations!AF130</f>
        <v>0</v>
      </c>
      <c r="Z157" s="55">
        <f>Calculations!Q130</f>
        <v>0.11924218706311762</v>
      </c>
      <c r="AA157" s="56">
        <f>Calculations!V130</f>
        <v>3.1295352670493979</v>
      </c>
      <c r="AB157" s="57">
        <f>Calculations!AH130</f>
        <v>0</v>
      </c>
      <c r="AC157" s="56">
        <f>Calculations!AI130</f>
        <v>0</v>
      </c>
      <c r="AD157" s="56" t="s">
        <v>65</v>
      </c>
      <c r="AE157" s="58" t="s">
        <v>52</v>
      </c>
      <c r="AF157" s="39" t="s">
        <v>974</v>
      </c>
      <c r="AG157" s="59" t="s">
        <v>969</v>
      </c>
      <c r="AH157" s="59" t="s">
        <v>967</v>
      </c>
      <c r="AI157" s="69" t="s">
        <v>1447</v>
      </c>
      <c r="AJ157" s="70" t="s">
        <v>1538</v>
      </c>
    </row>
    <row r="158" spans="2:36" ht="79.2" x14ac:dyDescent="0.25">
      <c r="B158" s="19" t="str">
        <f>Calculations!A131</f>
        <v>CfS:227</v>
      </c>
      <c r="C158" s="39" t="str">
        <f>Calculations!B131</f>
        <v>Southoe Garden Village, Southoe</v>
      </c>
      <c r="D158" s="39" t="str">
        <f>Calculations!C131</f>
        <v>Mixed Use</v>
      </c>
      <c r="E158" s="55">
        <f>Calculations!D131</f>
        <v>300.749164413796</v>
      </c>
      <c r="F158" s="55">
        <f>Calculations!H131</f>
        <v>281.21477894006358</v>
      </c>
      <c r="G158" s="56">
        <f>Calculations!L131</f>
        <v>93.504758188835609</v>
      </c>
      <c r="H158" s="55">
        <f>Calculations!G131</f>
        <v>6.3390795459565199</v>
      </c>
      <c r="I158" s="56">
        <f>Calculations!K131</f>
        <v>2.1077629785978993</v>
      </c>
      <c r="J158" s="55">
        <f>Calculations!F131</f>
        <v>1.9422837278345</v>
      </c>
      <c r="K158" s="56">
        <f>Calculations!J131</f>
        <v>0.64581517013365419</v>
      </c>
      <c r="L158" s="55">
        <f>Calculations!E131</f>
        <v>11.2530221999414</v>
      </c>
      <c r="M158" s="56">
        <f>Calculations!I131</f>
        <v>3.7416636624328392</v>
      </c>
      <c r="N158" s="55">
        <f>Calculations!Q131</f>
        <v>38.638361015190824</v>
      </c>
      <c r="O158" s="56">
        <f>Calculations!V131</f>
        <v>12.847371027780785</v>
      </c>
      <c r="P158" s="55">
        <f>Calculations!O131</f>
        <v>22.409727925840421</v>
      </c>
      <c r="Q158" s="56">
        <f>Calculations!T131</f>
        <v>7.4513018081098421</v>
      </c>
      <c r="R158" s="55">
        <f>Calculations!M131</f>
        <v>14.534696001870699</v>
      </c>
      <c r="S158" s="56">
        <f>Calculations!R131</f>
        <v>4.8328300529781831</v>
      </c>
      <c r="T158" s="57">
        <f>Calculations!AA131</f>
        <v>1.21301564303874</v>
      </c>
      <c r="U158" s="56">
        <f>Calculations!AB131</f>
        <v>0.40333134271647419</v>
      </c>
      <c r="V158" s="57">
        <f>Calculations!AC131</f>
        <v>2.4833783443616602</v>
      </c>
      <c r="W158" s="56">
        <f>Calculations!AD131</f>
        <v>0.82573075446514599</v>
      </c>
      <c r="X158" s="57">
        <f>Calculations!AE131</f>
        <v>23.045980239838599</v>
      </c>
      <c r="Y158" s="56">
        <f>Calculations!AF131</f>
        <v>7.6628576125086081</v>
      </c>
      <c r="Z158" s="55">
        <f>Calculations!Q131</f>
        <v>38.638361015190824</v>
      </c>
      <c r="AA158" s="56">
        <f>Calculations!V131</f>
        <v>12.847371027780785</v>
      </c>
      <c r="AB158" s="57">
        <f>Calculations!AH131</f>
        <v>31.330666642979601</v>
      </c>
      <c r="AC158" s="56">
        <f>Calculations!AI131</f>
        <v>10.417540711724884</v>
      </c>
      <c r="AD158" s="56" t="s">
        <v>65</v>
      </c>
      <c r="AE158" s="58" t="s">
        <v>53</v>
      </c>
      <c r="AF158" s="39" t="s">
        <v>978</v>
      </c>
      <c r="AG158" s="59" t="s">
        <v>957</v>
      </c>
      <c r="AH158" s="59" t="s">
        <v>996</v>
      </c>
      <c r="AI158" s="69" t="s">
        <v>1253</v>
      </c>
      <c r="AJ158" s="69" t="s">
        <v>1254</v>
      </c>
    </row>
    <row r="159" spans="2:36" ht="184.8" x14ac:dyDescent="0.25">
      <c r="B159" s="19" t="str">
        <f>Calculations!A132</f>
        <v>CfS:228</v>
      </c>
      <c r="C159" s="39" t="str">
        <f>Calculations!B132</f>
        <v>Folly Farm, London Road, Yaxley</v>
      </c>
      <c r="D159" s="39" t="str">
        <f>Calculations!C132</f>
        <v>Residential</v>
      </c>
      <c r="E159" s="55">
        <f>Calculations!D132</f>
        <v>4.6036597411308398</v>
      </c>
      <c r="F159" s="55">
        <f>Calculations!H132</f>
        <v>4.6036597411308398</v>
      </c>
      <c r="G159" s="56">
        <f>Calculations!L132</f>
        <v>100</v>
      </c>
      <c r="H159" s="55">
        <f>Calculations!G132</f>
        <v>0</v>
      </c>
      <c r="I159" s="56">
        <f>Calculations!K132</f>
        <v>0</v>
      </c>
      <c r="J159" s="55">
        <f>Calculations!F132</f>
        <v>0</v>
      </c>
      <c r="K159" s="56">
        <f>Calculations!J132</f>
        <v>0</v>
      </c>
      <c r="L159" s="55">
        <f>Calculations!E132</f>
        <v>0</v>
      </c>
      <c r="M159" s="56">
        <f>Calculations!I132</f>
        <v>0</v>
      </c>
      <c r="N159" s="55">
        <f>Calculations!Q132</f>
        <v>0.29242553002780819</v>
      </c>
      <c r="O159" s="56">
        <f>Calculations!V132</f>
        <v>6.3520230962155564</v>
      </c>
      <c r="P159" s="55">
        <f>Calculations!O132</f>
        <v>9.3502829109363195E-2</v>
      </c>
      <c r="Q159" s="56">
        <f>Calculations!T132</f>
        <v>2.0310542995602714</v>
      </c>
      <c r="R159" s="55">
        <f>Calculations!M132</f>
        <v>5.0079021697354599E-2</v>
      </c>
      <c r="S159" s="56">
        <f>Calculations!R132</f>
        <v>1.0878089284038448</v>
      </c>
      <c r="T159" s="57">
        <f>Calculations!AA132</f>
        <v>0</v>
      </c>
      <c r="U159" s="56">
        <f>Calculations!AB132</f>
        <v>0</v>
      </c>
      <c r="V159" s="57">
        <f>Calculations!AC132</f>
        <v>0</v>
      </c>
      <c r="W159" s="56">
        <f>Calculations!AD132</f>
        <v>0</v>
      </c>
      <c r="X159" s="57">
        <f>Calculations!AE132</f>
        <v>0</v>
      </c>
      <c r="Y159" s="56">
        <f>Calculations!AF132</f>
        <v>0</v>
      </c>
      <c r="Z159" s="55">
        <f>Calculations!Q132</f>
        <v>0.29242553002780819</v>
      </c>
      <c r="AA159" s="56">
        <f>Calculations!V132</f>
        <v>6.3520230962155564</v>
      </c>
      <c r="AB159" s="57">
        <f>Calculations!AH132</f>
        <v>0</v>
      </c>
      <c r="AC159" s="56">
        <f>Calculations!AI132</f>
        <v>0</v>
      </c>
      <c r="AD159" s="56" t="s">
        <v>64</v>
      </c>
      <c r="AE159" s="58" t="s">
        <v>53</v>
      </c>
      <c r="AF159" s="39" t="s">
        <v>974</v>
      </c>
      <c r="AG159" s="59" t="s">
        <v>966</v>
      </c>
      <c r="AH159" s="59" t="s">
        <v>967</v>
      </c>
      <c r="AI159" s="69" t="s">
        <v>1516</v>
      </c>
      <c r="AJ159" s="69" t="s">
        <v>1539</v>
      </c>
    </row>
    <row r="160" spans="2:36" ht="66" x14ac:dyDescent="0.25">
      <c r="B160" s="19" t="str">
        <f>Calculations!A133</f>
        <v>CfS:229</v>
      </c>
      <c r="C160" s="39" t="str">
        <f>Calculations!B133</f>
        <v>Old Ramsey Road, St Ives</v>
      </c>
      <c r="D160" s="39" t="str">
        <f>Calculations!C133</f>
        <v>Residential</v>
      </c>
      <c r="E160" s="55">
        <f>Calculations!D133</f>
        <v>10.476367672422001</v>
      </c>
      <c r="F160" s="55">
        <f>Calculations!H133</f>
        <v>9.7653118021041898</v>
      </c>
      <c r="G160" s="56">
        <f>Calculations!L133</f>
        <v>93.212763311184716</v>
      </c>
      <c r="H160" s="55">
        <f>Calculations!G133</f>
        <v>0.270454961172585</v>
      </c>
      <c r="I160" s="56">
        <f>Calculations!K133</f>
        <v>2.5815718732794273</v>
      </c>
      <c r="J160" s="55">
        <f>Calculations!F133</f>
        <v>0.10191332341800401</v>
      </c>
      <c r="K160" s="56">
        <f>Calculations!J133</f>
        <v>0.97279254226902268</v>
      </c>
      <c r="L160" s="55">
        <f>Calculations!E133</f>
        <v>0.33868758572722402</v>
      </c>
      <c r="M160" s="56">
        <f>Calculations!I133</f>
        <v>3.2328722732668647</v>
      </c>
      <c r="N160" s="55">
        <f>Calculations!Q133</f>
        <v>0.2324815258946234</v>
      </c>
      <c r="O160" s="56">
        <f>Calculations!V133</f>
        <v>2.2191043037426796</v>
      </c>
      <c r="P160" s="55">
        <f>Calculations!O133</f>
        <v>6.1486673300170401E-2</v>
      </c>
      <c r="Q160" s="56">
        <f>Calculations!T133</f>
        <v>0.58690831806168819</v>
      </c>
      <c r="R160" s="55">
        <f>Calculations!M133</f>
        <v>1.6272876848741701E-2</v>
      </c>
      <c r="S160" s="56">
        <f>Calculations!R133</f>
        <v>0.15532937901347654</v>
      </c>
      <c r="T160" s="57">
        <f>Calculations!AA133</f>
        <v>4.3181096355413298E-2</v>
      </c>
      <c r="U160" s="56">
        <f>Calculations!AB133</f>
        <v>0.41217622085833489</v>
      </c>
      <c r="V160" s="57">
        <f>Calculations!AC133</f>
        <v>0.12578649443101</v>
      </c>
      <c r="W160" s="56">
        <f>Calculations!AD133</f>
        <v>1.200668956685536</v>
      </c>
      <c r="X160" s="57">
        <f>Calculations!AE133</f>
        <v>6.3236527135041201E-2</v>
      </c>
      <c r="Y160" s="56">
        <f>Calculations!AF133</f>
        <v>0.60361118578822981</v>
      </c>
      <c r="Z160" s="55">
        <f>Calculations!Q133</f>
        <v>0.2324815258946234</v>
      </c>
      <c r="AA160" s="56">
        <f>Calculations!V133</f>
        <v>2.2191043037426796</v>
      </c>
      <c r="AB160" s="57">
        <f>Calculations!AH133</f>
        <v>0</v>
      </c>
      <c r="AC160" s="56">
        <f>Calculations!AI133</f>
        <v>0</v>
      </c>
      <c r="AD160" s="56" t="s">
        <v>64</v>
      </c>
      <c r="AE160" s="58" t="s">
        <v>53</v>
      </c>
      <c r="AF160" s="39" t="s">
        <v>978</v>
      </c>
      <c r="AG160" s="59" t="s">
        <v>955</v>
      </c>
      <c r="AH160" s="59" t="s">
        <v>996</v>
      </c>
      <c r="AI160" s="69" t="s">
        <v>1255</v>
      </c>
      <c r="AJ160" s="69" t="s">
        <v>1256</v>
      </c>
    </row>
    <row r="161" spans="2:36" ht="79.2" x14ac:dyDescent="0.25">
      <c r="B161" s="19" t="str">
        <f>Calculations!A134</f>
        <v>CfS:23</v>
      </c>
      <c r="C161" s="39" t="str">
        <f>Calculations!B134</f>
        <v>Land South of St Swithin's Church, Old Weston</v>
      </c>
      <c r="D161" s="39" t="str">
        <f>Calculations!C134</f>
        <v>Residential</v>
      </c>
      <c r="E161" s="55">
        <f>Calculations!D134</f>
        <v>1.1812009736631299</v>
      </c>
      <c r="F161" s="55">
        <f>Calculations!H134</f>
        <v>1.1812009736631299</v>
      </c>
      <c r="G161" s="56">
        <f>Calculations!L134</f>
        <v>100</v>
      </c>
      <c r="H161" s="55">
        <f>Calculations!G134</f>
        <v>0</v>
      </c>
      <c r="I161" s="56">
        <f>Calculations!K134</f>
        <v>0</v>
      </c>
      <c r="J161" s="55">
        <f>Calculations!F134</f>
        <v>0</v>
      </c>
      <c r="K161" s="56">
        <f>Calculations!J134</f>
        <v>0</v>
      </c>
      <c r="L161" s="55">
        <f>Calculations!E134</f>
        <v>0</v>
      </c>
      <c r="M161" s="56">
        <f>Calculations!I134</f>
        <v>0</v>
      </c>
      <c r="N161" s="55">
        <f>Calculations!Q134</f>
        <v>0.11302263157312969</v>
      </c>
      <c r="O161" s="56">
        <f>Calculations!V134</f>
        <v>9.5684505933503363</v>
      </c>
      <c r="P161" s="55">
        <f>Calculations!O134</f>
        <v>7.3751907361775199E-2</v>
      </c>
      <c r="Q161" s="56">
        <f>Calculations!T134</f>
        <v>6.243806854735011</v>
      </c>
      <c r="R161" s="55">
        <f>Calculations!M134</f>
        <v>5.4550579102833702E-2</v>
      </c>
      <c r="S161" s="56">
        <f>Calculations!R134</f>
        <v>4.6182301165619544</v>
      </c>
      <c r="T161" s="57">
        <f>Calculations!AA134</f>
        <v>0</v>
      </c>
      <c r="U161" s="56">
        <f>Calculations!AB134</f>
        <v>0</v>
      </c>
      <c r="V161" s="57">
        <f>Calculations!AC134</f>
        <v>0</v>
      </c>
      <c r="W161" s="56">
        <f>Calculations!AD134</f>
        <v>0</v>
      </c>
      <c r="X161" s="57">
        <f>Calculations!AE134</f>
        <v>0</v>
      </c>
      <c r="Y161" s="56">
        <f>Calculations!AF134</f>
        <v>0</v>
      </c>
      <c r="Z161" s="55">
        <f>Calculations!Q134</f>
        <v>0.11302263157312969</v>
      </c>
      <c r="AA161" s="56">
        <f>Calculations!V134</f>
        <v>9.5684505933503363</v>
      </c>
      <c r="AB161" s="57">
        <f>Calculations!AH134</f>
        <v>0</v>
      </c>
      <c r="AC161" s="56">
        <f>Calculations!AI134</f>
        <v>0</v>
      </c>
      <c r="AD161" s="56" t="s">
        <v>64</v>
      </c>
      <c r="AE161" s="58" t="s">
        <v>53</v>
      </c>
      <c r="AF161" s="39" t="s">
        <v>974</v>
      </c>
      <c r="AG161" s="59" t="s">
        <v>966</v>
      </c>
      <c r="AH161" s="59" t="s">
        <v>967</v>
      </c>
      <c r="AI161" s="69" t="s">
        <v>1257</v>
      </c>
      <c r="AJ161" s="69" t="s">
        <v>1258</v>
      </c>
    </row>
    <row r="162" spans="2:36" ht="250.8" x14ac:dyDescent="0.25">
      <c r="B162" s="19" t="str">
        <f>Calculations!A135</f>
        <v>CfS:230</v>
      </c>
      <c r="C162" s="39" t="str">
        <f>Calculations!B135</f>
        <v>Land North of Station Road, Bluntisham</v>
      </c>
      <c r="D162" s="39" t="str">
        <f>Calculations!C135</f>
        <v>Residential</v>
      </c>
      <c r="E162" s="55">
        <f>Calculations!D135</f>
        <v>12.426138715335901</v>
      </c>
      <c r="F162" s="55">
        <f>Calculations!H135</f>
        <v>12.426138715335901</v>
      </c>
      <c r="G162" s="56">
        <f>Calculations!L135</f>
        <v>100</v>
      </c>
      <c r="H162" s="55">
        <f>Calculations!G135</f>
        <v>0</v>
      </c>
      <c r="I162" s="56">
        <f>Calculations!K135</f>
        <v>0</v>
      </c>
      <c r="J162" s="55">
        <f>Calculations!F135</f>
        <v>0</v>
      </c>
      <c r="K162" s="56">
        <f>Calculations!J135</f>
        <v>0</v>
      </c>
      <c r="L162" s="55">
        <f>Calculations!E135</f>
        <v>0</v>
      </c>
      <c r="M162" s="56">
        <f>Calculations!I135</f>
        <v>0</v>
      </c>
      <c r="N162" s="55">
        <f>Calculations!Q135</f>
        <v>1.0824782127850139</v>
      </c>
      <c r="O162" s="56">
        <f>Calculations!V135</f>
        <v>8.7112999265737923</v>
      </c>
      <c r="P162" s="55">
        <f>Calculations!O135</f>
        <v>0.19660201346022582</v>
      </c>
      <c r="Q162" s="56">
        <f>Calculations!T135</f>
        <v>1.582164966640736</v>
      </c>
      <c r="R162" s="55">
        <f>Calculations!M135</f>
        <v>0.119846561561483</v>
      </c>
      <c r="S162" s="56">
        <f>Calculations!R135</f>
        <v>0.96447146057988731</v>
      </c>
      <c r="T162" s="57">
        <f>Calculations!AA135</f>
        <v>0</v>
      </c>
      <c r="U162" s="56">
        <f>Calculations!AB135</f>
        <v>0</v>
      </c>
      <c r="V162" s="57">
        <f>Calculations!AC135</f>
        <v>0</v>
      </c>
      <c r="W162" s="56">
        <f>Calculations!AD135</f>
        <v>0</v>
      </c>
      <c r="X162" s="57">
        <f>Calculations!AE135</f>
        <v>0</v>
      </c>
      <c r="Y162" s="56">
        <f>Calculations!AF135</f>
        <v>0</v>
      </c>
      <c r="Z162" s="55">
        <f>Calculations!Q135</f>
        <v>1.0824782127850139</v>
      </c>
      <c r="AA162" s="56">
        <f>Calculations!V135</f>
        <v>8.7112999265737923</v>
      </c>
      <c r="AB162" s="57">
        <f>Calculations!AH135</f>
        <v>0</v>
      </c>
      <c r="AC162" s="56">
        <f>Calculations!AI135</f>
        <v>0</v>
      </c>
      <c r="AD162" s="56" t="s">
        <v>64</v>
      </c>
      <c r="AE162" s="58" t="s">
        <v>53</v>
      </c>
      <c r="AF162" s="39" t="s">
        <v>974</v>
      </c>
      <c r="AG162" s="59" t="s">
        <v>966</v>
      </c>
      <c r="AH162" s="59" t="s">
        <v>967</v>
      </c>
      <c r="AI162" s="69" t="s">
        <v>1446</v>
      </c>
      <c r="AJ162" s="69" t="s">
        <v>1260</v>
      </c>
    </row>
    <row r="163" spans="2:36" ht="118.8" x14ac:dyDescent="0.25">
      <c r="B163" s="19" t="str">
        <f>Calculations!A136</f>
        <v>CfS:231</v>
      </c>
      <c r="C163" s="39" t="str">
        <f>Calculations!B136</f>
        <v>Land East of Hilton Road, Fenstanton</v>
      </c>
      <c r="D163" s="39" t="str">
        <f>Calculations!C136</f>
        <v>Residential</v>
      </c>
      <c r="E163" s="55">
        <f>Calculations!D136</f>
        <v>4.1918533612130799</v>
      </c>
      <c r="F163" s="55">
        <f>Calculations!H136</f>
        <v>4.1918533612130799</v>
      </c>
      <c r="G163" s="56">
        <f>Calculations!L136</f>
        <v>100</v>
      </c>
      <c r="H163" s="55">
        <f>Calculations!G136</f>
        <v>0</v>
      </c>
      <c r="I163" s="56">
        <f>Calculations!K136</f>
        <v>0</v>
      </c>
      <c r="J163" s="55">
        <f>Calculations!F136</f>
        <v>0</v>
      </c>
      <c r="K163" s="56">
        <f>Calculations!J136</f>
        <v>0</v>
      </c>
      <c r="L163" s="55">
        <f>Calculations!E136</f>
        <v>0</v>
      </c>
      <c r="M163" s="56">
        <f>Calculations!I136</f>
        <v>0</v>
      </c>
      <c r="N163" s="55">
        <f>Calculations!Q136</f>
        <v>0.25341142495082802</v>
      </c>
      <c r="O163" s="56">
        <f>Calculations!V136</f>
        <v>6.0453313394887775</v>
      </c>
      <c r="P163" s="55">
        <f>Calculations!O136</f>
        <v>0.13241221845948301</v>
      </c>
      <c r="Q163" s="56">
        <f>Calculations!T136</f>
        <v>3.1587989142149824</v>
      </c>
      <c r="R163" s="55">
        <f>Calculations!M136</f>
        <v>9.5462566579223404E-2</v>
      </c>
      <c r="S163" s="56">
        <f>Calculations!R136</f>
        <v>2.2773355447624128</v>
      </c>
      <c r="T163" s="57">
        <f>Calculations!AA136</f>
        <v>0</v>
      </c>
      <c r="U163" s="56">
        <f>Calculations!AB136</f>
        <v>0</v>
      </c>
      <c r="V163" s="57">
        <f>Calculations!AC136</f>
        <v>0</v>
      </c>
      <c r="W163" s="56">
        <f>Calculations!AD136</f>
        <v>0</v>
      </c>
      <c r="X163" s="55">
        <f>Calculations!AE136</f>
        <v>2.4216700768738499E-4</v>
      </c>
      <c r="Y163" s="82">
        <f>Calculations!AF136</f>
        <v>5.7770868114838904E-3</v>
      </c>
      <c r="Z163" s="55">
        <f>Calculations!Q136</f>
        <v>0.25341142495082802</v>
      </c>
      <c r="AA163" s="56">
        <f>Calculations!V136</f>
        <v>6.0453313394887775</v>
      </c>
      <c r="AB163" s="57">
        <f>Calculations!AH136</f>
        <v>0</v>
      </c>
      <c r="AC163" s="56">
        <f>Calculations!AI136</f>
        <v>0</v>
      </c>
      <c r="AD163" s="56" t="s">
        <v>65</v>
      </c>
      <c r="AE163" s="58" t="s">
        <v>53</v>
      </c>
      <c r="AF163" s="39" t="s">
        <v>974</v>
      </c>
      <c r="AG163" s="59" t="s">
        <v>990</v>
      </c>
      <c r="AH163" s="59" t="s">
        <v>1005</v>
      </c>
      <c r="AI163" s="69" t="s">
        <v>1259</v>
      </c>
      <c r="AJ163" s="69" t="s">
        <v>1260</v>
      </c>
    </row>
    <row r="164" spans="2:36" ht="409.6" x14ac:dyDescent="0.25">
      <c r="B164" s="19" t="str">
        <f>Calculations!A137</f>
        <v>CfS:232</v>
      </c>
      <c r="C164" s="39" t="str">
        <f>Calculations!B137</f>
        <v>Land at Weybridge Farm (Brampton Cross)</v>
      </c>
      <c r="D164" s="39" t="str">
        <f>Calculations!C137</f>
        <v>Commercial</v>
      </c>
      <c r="E164" s="55">
        <f>Calculations!D137</f>
        <v>395.264545621141</v>
      </c>
      <c r="F164" s="55">
        <f>Calculations!H137</f>
        <v>336.66402343883607</v>
      </c>
      <c r="G164" s="56">
        <f>Calculations!L137</f>
        <v>85.174354029092896</v>
      </c>
      <c r="H164" s="55">
        <f>Calculations!G137</f>
        <v>10.263574724656801</v>
      </c>
      <c r="I164" s="56">
        <f>Calculations!K137</f>
        <v>2.5966342892019418</v>
      </c>
      <c r="J164" s="55">
        <f>Calculations!F137</f>
        <v>2.5215942631046202</v>
      </c>
      <c r="K164" s="56">
        <f>Calculations!J137</f>
        <v>0.6379510358415893</v>
      </c>
      <c r="L164" s="55">
        <f>Calculations!E137</f>
        <v>45.815353194543498</v>
      </c>
      <c r="M164" s="56">
        <f>Calculations!I137</f>
        <v>11.591060645863562</v>
      </c>
      <c r="N164" s="55">
        <f>Calculations!Q137</f>
        <v>78.681802008454099</v>
      </c>
      <c r="O164" s="56">
        <f>Calculations!V137</f>
        <v>19.906111711792686</v>
      </c>
      <c r="P164" s="55">
        <f>Calculations!O137</f>
        <v>46.3128584120917</v>
      </c>
      <c r="Q164" s="56">
        <f>Calculations!T137</f>
        <v>11.716927036628864</v>
      </c>
      <c r="R164" s="55">
        <f>Calculations!M137</f>
        <v>32.5020038265206</v>
      </c>
      <c r="S164" s="56">
        <f>Calculations!R137</f>
        <v>8.2228482636724021</v>
      </c>
      <c r="T164" s="57">
        <f>Calculations!AA137</f>
        <v>2.41348391871733</v>
      </c>
      <c r="U164" s="56">
        <f>Calculations!AB137</f>
        <v>0.61059964660494537</v>
      </c>
      <c r="V164" s="57">
        <f>Calculations!AC137</f>
        <v>8.55069619839478</v>
      </c>
      <c r="W164" s="56">
        <f>Calculations!AD137</f>
        <v>2.1632843858934359</v>
      </c>
      <c r="X164" s="57">
        <f>Calculations!AE137</f>
        <v>2.1307386218264202</v>
      </c>
      <c r="Y164" s="56">
        <f>Calculations!AF137</f>
        <v>0.53906646711205963</v>
      </c>
      <c r="Z164" s="55">
        <f>Calculations!Q137</f>
        <v>78.681802008454099</v>
      </c>
      <c r="AA164" s="56">
        <f>Calculations!V137</f>
        <v>19.906111711792686</v>
      </c>
      <c r="AB164" s="57">
        <f>Calculations!AH137</f>
        <v>0</v>
      </c>
      <c r="AC164" s="56">
        <f>Calculations!AI137</f>
        <v>0</v>
      </c>
      <c r="AD164" s="56" t="s">
        <v>65</v>
      </c>
      <c r="AE164" s="58" t="s">
        <v>52</v>
      </c>
      <c r="AF164" s="39" t="s">
        <v>978</v>
      </c>
      <c r="AG164" s="59" t="s">
        <v>959</v>
      </c>
      <c r="AH164" s="59" t="s">
        <v>996</v>
      </c>
      <c r="AI164" s="69" t="s">
        <v>1603</v>
      </c>
      <c r="AJ164" s="73" t="s">
        <v>1603</v>
      </c>
    </row>
    <row r="165" spans="2:36" ht="52.8" x14ac:dyDescent="0.25">
      <c r="B165" s="19" t="str">
        <f>Calculations!A138</f>
        <v>CfS:233</v>
      </c>
      <c r="C165" s="39" t="str">
        <f>Calculations!B138</f>
        <v>Land to South of College Farm, Somersham</v>
      </c>
      <c r="D165" s="39" t="str">
        <f>Calculations!C138</f>
        <v>Residential</v>
      </c>
      <c r="E165" s="55">
        <f>Calculations!D138</f>
        <v>1.7000464617147699</v>
      </c>
      <c r="F165" s="55">
        <f>Calculations!H138</f>
        <v>1.7000464617147699</v>
      </c>
      <c r="G165" s="56">
        <f>Calculations!L138</f>
        <v>100</v>
      </c>
      <c r="H165" s="55">
        <f>Calculations!G138</f>
        <v>0</v>
      </c>
      <c r="I165" s="56">
        <f>Calculations!K138</f>
        <v>0</v>
      </c>
      <c r="J165" s="55">
        <f>Calculations!F138</f>
        <v>0</v>
      </c>
      <c r="K165" s="56">
        <f>Calculations!J138</f>
        <v>0</v>
      </c>
      <c r="L165" s="55">
        <f>Calculations!E138</f>
        <v>0</v>
      </c>
      <c r="M165" s="56">
        <f>Calculations!I138</f>
        <v>0</v>
      </c>
      <c r="N165" s="55">
        <f>Calculations!Q138</f>
        <v>0.13825609771946898</v>
      </c>
      <c r="O165" s="56">
        <f>Calculations!V138</f>
        <v>8.1324893662032931</v>
      </c>
      <c r="P165" s="55">
        <f>Calculations!O138</f>
        <v>9.8857696655749089E-2</v>
      </c>
      <c r="Q165" s="56">
        <f>Calculations!T138</f>
        <v>5.8149997004220237</v>
      </c>
      <c r="R165" s="55">
        <f>Calculations!M138</f>
        <v>5.1813896962146097E-2</v>
      </c>
      <c r="S165" s="56">
        <f>Calculations!R138</f>
        <v>3.0477929944269557</v>
      </c>
      <c r="T165" s="57">
        <f>Calculations!AA138</f>
        <v>0</v>
      </c>
      <c r="U165" s="56">
        <f>Calculations!AB138</f>
        <v>0</v>
      </c>
      <c r="V165" s="57">
        <f>Calculations!AC138</f>
        <v>0</v>
      </c>
      <c r="W165" s="56">
        <f>Calculations!AD138</f>
        <v>0</v>
      </c>
      <c r="X165" s="57">
        <f>Calculations!AE138</f>
        <v>0</v>
      </c>
      <c r="Y165" s="56">
        <f>Calculations!AF138</f>
        <v>0</v>
      </c>
      <c r="Z165" s="55">
        <f>Calculations!Q138</f>
        <v>0.13825609771946898</v>
      </c>
      <c r="AA165" s="56">
        <f>Calculations!V138</f>
        <v>8.1324893662032931</v>
      </c>
      <c r="AB165" s="57">
        <f>Calculations!AH138</f>
        <v>0</v>
      </c>
      <c r="AC165" s="56">
        <f>Calculations!AI138</f>
        <v>0</v>
      </c>
      <c r="AD165" s="56" t="s">
        <v>64</v>
      </c>
      <c r="AE165" s="58" t="s">
        <v>53</v>
      </c>
      <c r="AF165" s="39" t="s">
        <v>974</v>
      </c>
      <c r="AG165" s="59" t="s">
        <v>966</v>
      </c>
      <c r="AH165" s="59" t="s">
        <v>967</v>
      </c>
      <c r="AI165" s="70" t="s">
        <v>1681</v>
      </c>
      <c r="AJ165" s="70" t="s">
        <v>1681</v>
      </c>
    </row>
    <row r="166" spans="2:36" ht="92.4" x14ac:dyDescent="0.25">
      <c r="B166" s="19" t="str">
        <f>Calculations!A139</f>
        <v>CfS:234</v>
      </c>
      <c r="C166" s="39" t="str">
        <f>Calculations!B139</f>
        <v>Abbotsley Golf Club</v>
      </c>
      <c r="D166" s="39" t="str">
        <f>Calculations!C139</f>
        <v>Mixed Use</v>
      </c>
      <c r="E166" s="55">
        <f>Calculations!D139</f>
        <v>49.075180136567901</v>
      </c>
      <c r="F166" s="55">
        <f>Calculations!H139</f>
        <v>49.075180136567901</v>
      </c>
      <c r="G166" s="56">
        <f>Calculations!L139</f>
        <v>100</v>
      </c>
      <c r="H166" s="55">
        <f>Calculations!G139</f>
        <v>0</v>
      </c>
      <c r="I166" s="56">
        <f>Calculations!K139</f>
        <v>0</v>
      </c>
      <c r="J166" s="55">
        <f>Calculations!F139</f>
        <v>0</v>
      </c>
      <c r="K166" s="56">
        <f>Calculations!J139</f>
        <v>0</v>
      </c>
      <c r="L166" s="55">
        <f>Calculations!E139</f>
        <v>0</v>
      </c>
      <c r="M166" s="56">
        <f>Calculations!I139</f>
        <v>0</v>
      </c>
      <c r="N166" s="55">
        <f>Calculations!Q139</f>
        <v>4.450359082573951</v>
      </c>
      <c r="O166" s="56">
        <f>Calculations!V139</f>
        <v>9.068451853236926</v>
      </c>
      <c r="P166" s="55">
        <f>Calculations!O139</f>
        <v>2.1772426499138309</v>
      </c>
      <c r="Q166" s="56">
        <f>Calculations!T139</f>
        <v>4.4365454061603726</v>
      </c>
      <c r="R166" s="55">
        <f>Calculations!M139</f>
        <v>1.4483379389170301</v>
      </c>
      <c r="S166" s="56">
        <f>Calculations!R139</f>
        <v>2.9512636222354178</v>
      </c>
      <c r="T166" s="57">
        <f>Calculations!AA139</f>
        <v>0</v>
      </c>
      <c r="U166" s="56">
        <f>Calculations!AB139</f>
        <v>0</v>
      </c>
      <c r="V166" s="57">
        <f>Calculations!AC139</f>
        <v>0</v>
      </c>
      <c r="W166" s="56">
        <f>Calculations!AD139</f>
        <v>0</v>
      </c>
      <c r="X166" s="57">
        <f>Calculations!AE139</f>
        <v>0</v>
      </c>
      <c r="Y166" s="56">
        <f>Calculations!AF139</f>
        <v>0</v>
      </c>
      <c r="Z166" s="55">
        <f>Calculations!Q139</f>
        <v>4.450359082573951</v>
      </c>
      <c r="AA166" s="56">
        <f>Calculations!V139</f>
        <v>9.068451853236926</v>
      </c>
      <c r="AB166" s="57">
        <f>Calculations!AH139</f>
        <v>0</v>
      </c>
      <c r="AC166" s="56">
        <f>Calculations!AI139</f>
        <v>0</v>
      </c>
      <c r="AD166" s="56" t="s">
        <v>64</v>
      </c>
      <c r="AE166" s="58" t="s">
        <v>53</v>
      </c>
      <c r="AF166" s="39" t="s">
        <v>974</v>
      </c>
      <c r="AG166" s="59" t="s">
        <v>966</v>
      </c>
      <c r="AH166" s="59" t="s">
        <v>967</v>
      </c>
      <c r="AI166" s="69" t="s">
        <v>1261</v>
      </c>
      <c r="AJ166" s="69" t="s">
        <v>1262</v>
      </c>
    </row>
    <row r="167" spans="2:36" ht="184.8" x14ac:dyDescent="0.25">
      <c r="B167" s="19" t="str">
        <f>Calculations!A140</f>
        <v>CfS:235</v>
      </c>
      <c r="C167" s="39" t="str">
        <f>Calculations!B140</f>
        <v>Land North of High Street, Hilton</v>
      </c>
      <c r="D167" s="39" t="str">
        <f>Calculations!C140</f>
        <v>Residential</v>
      </c>
      <c r="E167" s="55">
        <f>Calculations!D140</f>
        <v>2.0648561460527901</v>
      </c>
      <c r="F167" s="55">
        <f>Calculations!H140</f>
        <v>2.0491472311493815</v>
      </c>
      <c r="G167" s="56">
        <f>Calculations!L140</f>
        <v>99.239224730815366</v>
      </c>
      <c r="H167" s="55">
        <f>Calculations!G140</f>
        <v>1.5708914903408699E-2</v>
      </c>
      <c r="I167" s="56">
        <f>Calculations!K140</f>
        <v>0.76077526918464011</v>
      </c>
      <c r="J167" s="55">
        <f>Calculations!F140</f>
        <v>0</v>
      </c>
      <c r="K167" s="56">
        <f>Calculations!J140</f>
        <v>0</v>
      </c>
      <c r="L167" s="55">
        <f>Calculations!E140</f>
        <v>0</v>
      </c>
      <c r="M167" s="56">
        <f>Calculations!I140</f>
        <v>0</v>
      </c>
      <c r="N167" s="55">
        <f>Calculations!Q140</f>
        <v>4.4702893660386253E-2</v>
      </c>
      <c r="O167" s="56">
        <f>Calculations!V140</f>
        <v>2.1649398552940831</v>
      </c>
      <c r="P167" s="55">
        <f>Calculations!O140</f>
        <v>4.010751854341936E-2</v>
      </c>
      <c r="Q167" s="56">
        <f>Calculations!T140</f>
        <v>1.9423880264051077</v>
      </c>
      <c r="R167" s="55">
        <f>Calculations!M140</f>
        <v>3.7299947745964103E-2</v>
      </c>
      <c r="S167" s="56">
        <f>Calculations!R140</f>
        <v>1.8064187094712258</v>
      </c>
      <c r="T167" s="57">
        <f>Calculations!AA140</f>
        <v>0</v>
      </c>
      <c r="U167" s="56">
        <f>Calculations!AB140</f>
        <v>0</v>
      </c>
      <c r="V167" s="57">
        <f>Calculations!AC140</f>
        <v>0</v>
      </c>
      <c r="W167" s="56">
        <f>Calculations!AD140</f>
        <v>0</v>
      </c>
      <c r="X167" s="57">
        <f>Calculations!AE140</f>
        <v>0</v>
      </c>
      <c r="Y167" s="56">
        <f>Calculations!AF140</f>
        <v>0</v>
      </c>
      <c r="Z167" s="55">
        <f>Calculations!Q140</f>
        <v>4.4702893660386253E-2</v>
      </c>
      <c r="AA167" s="56">
        <f>Calculations!V140</f>
        <v>2.1649398552940831</v>
      </c>
      <c r="AB167" s="57">
        <f>Calculations!AH140</f>
        <v>0</v>
      </c>
      <c r="AC167" s="56">
        <f>Calculations!AI140</f>
        <v>0</v>
      </c>
      <c r="AD167" s="56" t="s">
        <v>65</v>
      </c>
      <c r="AE167" s="58" t="s">
        <v>53</v>
      </c>
      <c r="AF167" s="39" t="s">
        <v>974</v>
      </c>
      <c r="AG167" s="59" t="s">
        <v>990</v>
      </c>
      <c r="AH167" s="59" t="s">
        <v>1004</v>
      </c>
      <c r="AI167" s="69" t="s">
        <v>1150</v>
      </c>
      <c r="AJ167" s="73" t="s">
        <v>1178</v>
      </c>
    </row>
    <row r="168" spans="2:36" ht="79.2" x14ac:dyDescent="0.25">
      <c r="B168" s="19" t="str">
        <f>Calculations!A141</f>
        <v>CfS:236</v>
      </c>
      <c r="C168" s="39" t="str">
        <f>Calculations!B141</f>
        <v>Land South of Ermine Street (adjoining Huntingdon)</v>
      </c>
      <c r="D168" s="39" t="str">
        <f>Calculations!C141</f>
        <v>Mixed Use</v>
      </c>
      <c r="E168" s="55">
        <f>Calculations!D141</f>
        <v>49.696673608722101</v>
      </c>
      <c r="F168" s="55">
        <f>Calculations!H141</f>
        <v>43.788255040355288</v>
      </c>
      <c r="G168" s="56">
        <f>Calculations!L141</f>
        <v>88.111038145358194</v>
      </c>
      <c r="H168" s="55">
        <f>Calculations!G141</f>
        <v>1.32953058811796</v>
      </c>
      <c r="I168" s="56">
        <f>Calculations!K141</f>
        <v>2.675290902940068</v>
      </c>
      <c r="J168" s="55">
        <f>Calculations!F141</f>
        <v>0.84788694594386005</v>
      </c>
      <c r="K168" s="56">
        <f>Calculations!J141</f>
        <v>1.7061241414657786</v>
      </c>
      <c r="L168" s="55">
        <f>Calculations!E141</f>
        <v>3.73100103430499</v>
      </c>
      <c r="M168" s="56">
        <f>Calculations!I141</f>
        <v>7.5075468102359562</v>
      </c>
      <c r="N168" s="55">
        <f>Calculations!Q141</f>
        <v>9.1363698682440813</v>
      </c>
      <c r="O168" s="56">
        <f>Calculations!V141</f>
        <v>18.384268412364296</v>
      </c>
      <c r="P168" s="55">
        <f>Calculations!O141</f>
        <v>4.4116161639270404</v>
      </c>
      <c r="Q168" s="56">
        <f>Calculations!T141</f>
        <v>8.8770854135250854</v>
      </c>
      <c r="R168" s="55">
        <f>Calculations!M141</f>
        <v>2.51877316356651</v>
      </c>
      <c r="S168" s="56">
        <f>Calculations!R141</f>
        <v>5.0682932692791907</v>
      </c>
      <c r="T168" s="57">
        <f>Calculations!AA141</f>
        <v>0.49858862721750002</v>
      </c>
      <c r="U168" s="56">
        <f>Calculations!AB141</f>
        <v>1.0032635808646846</v>
      </c>
      <c r="V168" s="57">
        <f>Calculations!AC141</f>
        <v>0.38528110806353999</v>
      </c>
      <c r="W168" s="56">
        <f>Calculations!AD141</f>
        <v>0.77526538515833499</v>
      </c>
      <c r="X168" s="57">
        <f>Calculations!AE141</f>
        <v>0.24436762278070301</v>
      </c>
      <c r="Y168" s="56">
        <f>Calculations!AF141</f>
        <v>0.49171826811727465</v>
      </c>
      <c r="Z168" s="55">
        <f>Calculations!Q141</f>
        <v>9.1363698682440813</v>
      </c>
      <c r="AA168" s="56">
        <f>Calculations!V141</f>
        <v>18.384268412364296</v>
      </c>
      <c r="AB168" s="57">
        <f>Calculations!AH141</f>
        <v>0</v>
      </c>
      <c r="AC168" s="56">
        <f>Calculations!AI141</f>
        <v>0</v>
      </c>
      <c r="AD168" s="56" t="s">
        <v>64</v>
      </c>
      <c r="AE168" s="58" t="s">
        <v>53</v>
      </c>
      <c r="AF168" s="39" t="s">
        <v>978</v>
      </c>
      <c r="AG168" s="59" t="s">
        <v>955</v>
      </c>
      <c r="AH168" s="59" t="s">
        <v>996</v>
      </c>
      <c r="AI168" s="69" t="s">
        <v>1713</v>
      </c>
      <c r="AJ168" s="70" t="s">
        <v>1714</v>
      </c>
    </row>
    <row r="169" spans="2:36" ht="52.8" x14ac:dyDescent="0.25">
      <c r="B169" s="19" t="str">
        <f>Calculations!A142</f>
        <v>CfS:238</v>
      </c>
      <c r="C169" s="39" t="str">
        <f>Calculations!B142</f>
        <v>Land at Colne Road, Somersham (Colne)</v>
      </c>
      <c r="D169" s="39" t="str">
        <f>Calculations!C142</f>
        <v>Residential</v>
      </c>
      <c r="E169" s="55">
        <f>Calculations!D142</f>
        <v>0.52929599379459302</v>
      </c>
      <c r="F169" s="55">
        <f>Calculations!H142</f>
        <v>0.52929599379459302</v>
      </c>
      <c r="G169" s="56">
        <f>Calculations!L142</f>
        <v>100</v>
      </c>
      <c r="H169" s="55">
        <f>Calculations!G142</f>
        <v>0</v>
      </c>
      <c r="I169" s="56">
        <f>Calculations!K142</f>
        <v>0</v>
      </c>
      <c r="J169" s="55">
        <f>Calculations!F142</f>
        <v>0</v>
      </c>
      <c r="K169" s="56">
        <f>Calculations!J142</f>
        <v>0</v>
      </c>
      <c r="L169" s="55">
        <f>Calculations!E142</f>
        <v>0</v>
      </c>
      <c r="M169" s="56">
        <f>Calculations!I142</f>
        <v>0</v>
      </c>
      <c r="N169" s="55">
        <f>Calculations!Q142</f>
        <v>0</v>
      </c>
      <c r="O169" s="56">
        <f>Calculations!V142</f>
        <v>0</v>
      </c>
      <c r="P169" s="55">
        <f>Calculations!O142</f>
        <v>0</v>
      </c>
      <c r="Q169" s="56">
        <f>Calculations!T142</f>
        <v>0</v>
      </c>
      <c r="R169" s="55">
        <f>Calculations!M142</f>
        <v>0</v>
      </c>
      <c r="S169" s="56">
        <f>Calculations!R142</f>
        <v>0</v>
      </c>
      <c r="T169" s="57">
        <f>Calculations!AA142</f>
        <v>0</v>
      </c>
      <c r="U169" s="56">
        <f>Calculations!AB142</f>
        <v>0</v>
      </c>
      <c r="V169" s="57">
        <f>Calculations!AC142</f>
        <v>0</v>
      </c>
      <c r="W169" s="56">
        <f>Calculations!AD142</f>
        <v>0</v>
      </c>
      <c r="X169" s="57">
        <f>Calculations!AE142</f>
        <v>0</v>
      </c>
      <c r="Y169" s="56">
        <f>Calculations!AF142</f>
        <v>0</v>
      </c>
      <c r="Z169" s="55">
        <f>Calculations!Q142</f>
        <v>0</v>
      </c>
      <c r="AA169" s="56">
        <f>Calculations!V142</f>
        <v>0</v>
      </c>
      <c r="AB169" s="57">
        <f>Calculations!AH142</f>
        <v>0</v>
      </c>
      <c r="AC169" s="56">
        <f>Calculations!AI142</f>
        <v>0</v>
      </c>
      <c r="AD169" s="56" t="s">
        <v>66</v>
      </c>
      <c r="AE169" s="58" t="s">
        <v>53</v>
      </c>
      <c r="AF169" s="39" t="s">
        <v>960</v>
      </c>
      <c r="AG169" s="59" t="s">
        <v>975</v>
      </c>
      <c r="AH169" s="59" t="s">
        <v>976</v>
      </c>
      <c r="AI169" s="69" t="s">
        <v>1263</v>
      </c>
      <c r="AJ169" s="69" t="s">
        <v>1264</v>
      </c>
    </row>
    <row r="170" spans="2:36" ht="198" x14ac:dyDescent="0.25">
      <c r="B170" s="19" t="str">
        <f>Calculations!A143</f>
        <v>CfS:239</v>
      </c>
      <c r="C170" s="39" t="str">
        <f>Calculations!B143</f>
        <v>Land North of Priory Park, St Neots</v>
      </c>
      <c r="D170" s="39" t="str">
        <f>Calculations!C143</f>
        <v>Mixed Use</v>
      </c>
      <c r="E170" s="55">
        <f>Calculations!D143</f>
        <v>89.2273539731586</v>
      </c>
      <c r="F170" s="55">
        <f>Calculations!H143</f>
        <v>39.50848999729287</v>
      </c>
      <c r="G170" s="56">
        <f>Calculations!L143</f>
        <v>44.278450764300175</v>
      </c>
      <c r="H170" s="55">
        <f>Calculations!G143</f>
        <v>20.619490886334798</v>
      </c>
      <c r="I170" s="56">
        <f>Calculations!K143</f>
        <v>23.10893461273945</v>
      </c>
      <c r="J170" s="55">
        <f>Calculations!F143</f>
        <v>1.85596381638064</v>
      </c>
      <c r="K170" s="56">
        <f>Calculations!J143</f>
        <v>2.0800390617197411</v>
      </c>
      <c r="L170" s="55">
        <f>Calculations!E143</f>
        <v>27.243409273150299</v>
      </c>
      <c r="M170" s="56">
        <f>Calculations!I143</f>
        <v>30.532575561240638</v>
      </c>
      <c r="N170" s="55">
        <f>Calculations!Q143</f>
        <v>8.1266247651357393</v>
      </c>
      <c r="O170" s="56">
        <f>Calculations!V143</f>
        <v>9.1077729006515113</v>
      </c>
      <c r="P170" s="55">
        <f>Calculations!O143</f>
        <v>4.8395327862184594</v>
      </c>
      <c r="Q170" s="56">
        <f>Calculations!T143</f>
        <v>5.4238219231226878</v>
      </c>
      <c r="R170" s="55">
        <f>Calculations!M143</f>
        <v>3.0304526522769399</v>
      </c>
      <c r="S170" s="56">
        <f>Calculations!R143</f>
        <v>3.3963269304036086</v>
      </c>
      <c r="T170" s="57">
        <f>Calculations!AA143</f>
        <v>1.8559638163661001</v>
      </c>
      <c r="U170" s="56">
        <f>Calculations!AB143</f>
        <v>2.0800390617034452</v>
      </c>
      <c r="V170" s="57">
        <f>Calculations!AC143</f>
        <v>15.643941441690201</v>
      </c>
      <c r="W170" s="56">
        <f>Calculations!AD143</f>
        <v>17.532674393097228</v>
      </c>
      <c r="X170" s="57">
        <f>Calculations!AE143</f>
        <v>4.08364105561507</v>
      </c>
      <c r="Y170" s="56">
        <f>Calculations!AF143</f>
        <v>4.5766694559198875</v>
      </c>
      <c r="Z170" s="55">
        <f>Calculations!Q143</f>
        <v>8.1266247651357393</v>
      </c>
      <c r="AA170" s="56">
        <f>Calculations!V143</f>
        <v>9.1077729006515113</v>
      </c>
      <c r="AB170" s="57">
        <f>Calculations!AH143</f>
        <v>58.350664005443001</v>
      </c>
      <c r="AC170" s="56">
        <f>Calculations!AI143</f>
        <v>65.395488498959708</v>
      </c>
      <c r="AD170" s="56" t="s">
        <v>65</v>
      </c>
      <c r="AE170" s="58" t="s">
        <v>53</v>
      </c>
      <c r="AF170" s="39" t="s">
        <v>978</v>
      </c>
      <c r="AG170" s="59" t="s">
        <v>957</v>
      </c>
      <c r="AH170" s="59" t="s">
        <v>996</v>
      </c>
      <c r="AI170" s="69" t="s">
        <v>1500</v>
      </c>
      <c r="AJ170" s="70" t="s">
        <v>1501</v>
      </c>
    </row>
    <row r="171" spans="2:36" ht="132" x14ac:dyDescent="0.25">
      <c r="B171" s="19" t="str">
        <f>Calculations!A144</f>
        <v>CfS:24</v>
      </c>
      <c r="C171" s="39" t="str">
        <f>Calculations!B144</f>
        <v>Land South of Manor Farm, Old Weston</v>
      </c>
      <c r="D171" s="39" t="str">
        <f>Calculations!C144</f>
        <v>Residential</v>
      </c>
      <c r="E171" s="55">
        <f>Calculations!D144</f>
        <v>3.5184725197220299</v>
      </c>
      <c r="F171" s="55">
        <f>Calculations!H144</f>
        <v>3.4718167835542588</v>
      </c>
      <c r="G171" s="56">
        <f>Calculations!L144</f>
        <v>98.673977531265265</v>
      </c>
      <c r="H171" s="55">
        <f>Calculations!G144</f>
        <v>6.3912293809640598E-3</v>
      </c>
      <c r="I171" s="56">
        <f>Calculations!K144</f>
        <v>0.181647841361256</v>
      </c>
      <c r="J171" s="55">
        <f>Calculations!F144</f>
        <v>1.2132517158814801E-2</v>
      </c>
      <c r="K171" s="56">
        <f>Calculations!J144</f>
        <v>0.34482341671872163</v>
      </c>
      <c r="L171" s="55">
        <f>Calculations!E144</f>
        <v>2.8131989627992099E-2</v>
      </c>
      <c r="M171" s="56">
        <f>Calculations!I144</f>
        <v>0.79955121065474777</v>
      </c>
      <c r="N171" s="55">
        <f>Calculations!Q144</f>
        <v>5.00251489348651E-2</v>
      </c>
      <c r="O171" s="56">
        <f>Calculations!V144</f>
        <v>1.4217859782749487</v>
      </c>
      <c r="P171" s="55">
        <f>Calculations!O144</f>
        <v>0</v>
      </c>
      <c r="Q171" s="56">
        <f>Calculations!T144</f>
        <v>0</v>
      </c>
      <c r="R171" s="55">
        <f>Calculations!M144</f>
        <v>0</v>
      </c>
      <c r="S171" s="56">
        <f>Calculations!R144</f>
        <v>0</v>
      </c>
      <c r="T171" s="57">
        <f>Calculations!AA144</f>
        <v>1.0921646047593001E-2</v>
      </c>
      <c r="U171" s="56">
        <f>Calculations!AB144</f>
        <v>0.31040873522172185</v>
      </c>
      <c r="V171" s="57">
        <f>Calculations!AC144</f>
        <v>4.3902253489242803E-3</v>
      </c>
      <c r="W171" s="56">
        <f>Calculations!AD144</f>
        <v>0.12477645695158424</v>
      </c>
      <c r="X171" s="57">
        <f>Calculations!AE144</f>
        <v>5.0872678941072001E-3</v>
      </c>
      <c r="Y171" s="56">
        <f>Calculations!AF144</f>
        <v>0.14458739880989918</v>
      </c>
      <c r="Z171" s="55">
        <f>Calculations!Q144</f>
        <v>5.00251489348651E-2</v>
      </c>
      <c r="AA171" s="56">
        <f>Calculations!V144</f>
        <v>1.4217859782749487</v>
      </c>
      <c r="AB171" s="57">
        <f>Calculations!AH144</f>
        <v>0</v>
      </c>
      <c r="AC171" s="56">
        <f>Calculations!AI144</f>
        <v>0</v>
      </c>
      <c r="AD171" s="56" t="s">
        <v>64</v>
      </c>
      <c r="AE171" s="58" t="s">
        <v>53</v>
      </c>
      <c r="AF171" s="39" t="s">
        <v>978</v>
      </c>
      <c r="AG171" s="59" t="s">
        <v>955</v>
      </c>
      <c r="AH171" s="59" t="s">
        <v>996</v>
      </c>
      <c r="AI171" s="69" t="s">
        <v>1128</v>
      </c>
      <c r="AJ171" s="70" t="s">
        <v>1129</v>
      </c>
    </row>
    <row r="172" spans="2:36" ht="198" x14ac:dyDescent="0.25">
      <c r="B172" s="41" t="str">
        <f>Calculations!A145</f>
        <v>CfS:240</v>
      </c>
      <c r="C172" s="49" t="str">
        <f>Calculations!B145</f>
        <v>Giffords Park, East of B1040, St Ives, (Needingworth)</v>
      </c>
      <c r="D172" s="49" t="str">
        <f>Calculations!C145</f>
        <v>Mixed Use</v>
      </c>
      <c r="E172" s="50">
        <f>Calculations!D145</f>
        <v>122.167563355629</v>
      </c>
      <c r="F172" s="50">
        <f>Calculations!H145</f>
        <v>105.46532555050648</v>
      </c>
      <c r="G172" s="51">
        <f>Calculations!L145</f>
        <v>86.328418651927748</v>
      </c>
      <c r="H172" s="50">
        <f>Calculations!G145</f>
        <v>4.1345457993850703</v>
      </c>
      <c r="I172" s="51">
        <f>Calculations!K145</f>
        <v>3.3843236992043737</v>
      </c>
      <c r="J172" s="50">
        <f>Calculations!F145</f>
        <v>2.0176996794106601</v>
      </c>
      <c r="K172" s="51">
        <f>Calculations!J145</f>
        <v>1.651583795231431</v>
      </c>
      <c r="L172" s="50">
        <f>Calculations!E145</f>
        <v>10.5499923263268</v>
      </c>
      <c r="M172" s="51">
        <f>Calculations!I145</f>
        <v>8.635673853636451</v>
      </c>
      <c r="N172" s="50">
        <f>Calculations!Q145</f>
        <v>23.755680099054644</v>
      </c>
      <c r="O172" s="51">
        <f>Calculations!V145</f>
        <v>19.44516158507804</v>
      </c>
      <c r="P172" s="50">
        <f>Calculations!O145</f>
        <v>14.314791537337282</v>
      </c>
      <c r="Q172" s="51">
        <f>Calculations!T145</f>
        <v>11.717342266757843</v>
      </c>
      <c r="R172" s="50">
        <f>Calculations!M145</f>
        <v>10.107313893687101</v>
      </c>
      <c r="S172" s="51">
        <f>Calculations!R145</f>
        <v>8.273320361039513</v>
      </c>
      <c r="T172" s="52">
        <f>Calculations!AA145</f>
        <v>0.97231624247246595</v>
      </c>
      <c r="U172" s="51">
        <f>Calculations!AB145</f>
        <v>0.79588739904884531</v>
      </c>
      <c r="V172" s="52">
        <f>Calculations!AC145</f>
        <v>1.70614374082188</v>
      </c>
      <c r="W172" s="51">
        <f>Calculations!AD145</f>
        <v>1.3965603421714374</v>
      </c>
      <c r="X172" s="52">
        <f>Calculations!AE145</f>
        <v>0.14322580703356</v>
      </c>
      <c r="Y172" s="51">
        <f>Calculations!AF145</f>
        <v>0.11723718072090102</v>
      </c>
      <c r="Z172" s="50">
        <f>Calculations!Q145</f>
        <v>23.755680099054644</v>
      </c>
      <c r="AA172" s="51">
        <f>Calculations!V145</f>
        <v>19.44516158507804</v>
      </c>
      <c r="AB172" s="52">
        <f>Calculations!AH145</f>
        <v>0</v>
      </c>
      <c r="AC172" s="51">
        <f>Calculations!AI145</f>
        <v>0</v>
      </c>
      <c r="AD172" s="51" t="s">
        <v>65</v>
      </c>
      <c r="AE172" s="53" t="s">
        <v>53</v>
      </c>
      <c r="AF172" s="49" t="s">
        <v>978</v>
      </c>
      <c r="AG172" s="54" t="s">
        <v>959</v>
      </c>
      <c r="AH172" s="54" t="s">
        <v>996</v>
      </c>
      <c r="AI172" s="69" t="s">
        <v>1693</v>
      </c>
      <c r="AJ172" s="95" t="s">
        <v>1696</v>
      </c>
    </row>
    <row r="173" spans="2:36" ht="105.6" x14ac:dyDescent="0.25">
      <c r="B173" s="19" t="str">
        <f>Calculations!A146</f>
        <v>CfS:241</v>
      </c>
      <c r="C173" s="39" t="str">
        <f>Calculations!B146</f>
        <v>Penny Green, Abbots Ripton</v>
      </c>
      <c r="D173" s="39" t="str">
        <f>Calculations!C146</f>
        <v>Residential</v>
      </c>
      <c r="E173" s="55">
        <f>Calculations!D146</f>
        <v>0.89635762328188795</v>
      </c>
      <c r="F173" s="55">
        <f>Calculations!H146</f>
        <v>0.89635762328188795</v>
      </c>
      <c r="G173" s="56">
        <f>Calculations!L146</f>
        <v>100</v>
      </c>
      <c r="H173" s="55">
        <f>Calculations!G146</f>
        <v>0</v>
      </c>
      <c r="I173" s="56">
        <f>Calculations!K146</f>
        <v>0</v>
      </c>
      <c r="J173" s="55">
        <f>Calculations!F146</f>
        <v>0</v>
      </c>
      <c r="K173" s="56">
        <f>Calculations!J146</f>
        <v>0</v>
      </c>
      <c r="L173" s="55">
        <f>Calculations!E146</f>
        <v>0</v>
      </c>
      <c r="M173" s="56">
        <f>Calculations!I146</f>
        <v>0</v>
      </c>
      <c r="N173" s="55">
        <f>Calculations!Q146</f>
        <v>1.503535923655144E-2</v>
      </c>
      <c r="O173" s="56">
        <f>Calculations!V146</f>
        <v>1.6773839867062854</v>
      </c>
      <c r="P173" s="55">
        <f>Calculations!O146</f>
        <v>6.4967652020684894E-3</v>
      </c>
      <c r="Q173" s="56">
        <f>Calculations!T146</f>
        <v>0.72479611187792359</v>
      </c>
      <c r="R173" s="55">
        <f>Calculations!M146</f>
        <v>5.7720399005047503E-3</v>
      </c>
      <c r="S173" s="56">
        <f>Calculations!R146</f>
        <v>0.64394386242527113</v>
      </c>
      <c r="T173" s="57">
        <f>Calculations!AA146</f>
        <v>0</v>
      </c>
      <c r="U173" s="56">
        <f>Calculations!AB146</f>
        <v>0</v>
      </c>
      <c r="V173" s="57">
        <f>Calculations!AC146</f>
        <v>0</v>
      </c>
      <c r="W173" s="56">
        <f>Calculations!AD146</f>
        <v>0</v>
      </c>
      <c r="X173" s="57">
        <f>Calculations!AE146</f>
        <v>0</v>
      </c>
      <c r="Y173" s="56">
        <f>Calculations!AF146</f>
        <v>0</v>
      </c>
      <c r="Z173" s="55">
        <f>Calculations!Q146</f>
        <v>1.503535923655144E-2</v>
      </c>
      <c r="AA173" s="56">
        <f>Calculations!V146</f>
        <v>1.6773839867062854</v>
      </c>
      <c r="AB173" s="57">
        <f>Calculations!AH146</f>
        <v>0</v>
      </c>
      <c r="AC173" s="56">
        <f>Calculations!AI146</f>
        <v>0</v>
      </c>
      <c r="AD173" s="56" t="s">
        <v>64</v>
      </c>
      <c r="AE173" s="58" t="s">
        <v>53</v>
      </c>
      <c r="AF173" s="39" t="s">
        <v>974</v>
      </c>
      <c r="AG173" s="59" t="s">
        <v>966</v>
      </c>
      <c r="AH173" s="59" t="s">
        <v>967</v>
      </c>
      <c r="AI173" s="69" t="s">
        <v>1265</v>
      </c>
      <c r="AJ173" s="69" t="s">
        <v>1266</v>
      </c>
    </row>
    <row r="174" spans="2:36" ht="184.8" x14ac:dyDescent="0.25">
      <c r="B174" s="41" t="str">
        <f>Calculations!A147</f>
        <v>CfS:242</v>
      </c>
      <c r="C174" s="49" t="str">
        <f>Calculations!B147</f>
        <v>Land off Huntingdon Road, Brampton</v>
      </c>
      <c r="D174" s="49" t="str">
        <f>Calculations!C147</f>
        <v>Mixed Use</v>
      </c>
      <c r="E174" s="50">
        <f>Calculations!D147</f>
        <v>5.7750614385787298</v>
      </c>
      <c r="F174" s="50">
        <f>Calculations!H147</f>
        <v>1.4621733682341547</v>
      </c>
      <c r="G174" s="51">
        <f>Calculations!L147</f>
        <v>25.318750004398265</v>
      </c>
      <c r="H174" s="50">
        <f>Calculations!G147</f>
        <v>0.644532363162864</v>
      </c>
      <c r="I174" s="51">
        <f>Calculations!K147</f>
        <v>11.160614826662114</v>
      </c>
      <c r="J174" s="50">
        <f>Calculations!F147</f>
        <v>4.7377112436410899E-2</v>
      </c>
      <c r="K174" s="51">
        <f>Calculations!J147</f>
        <v>0.82037417160484161</v>
      </c>
      <c r="L174" s="50">
        <f>Calculations!E147</f>
        <v>3.6209785947453001</v>
      </c>
      <c r="M174" s="51">
        <f>Calculations!I147</f>
        <v>62.70026099733478</v>
      </c>
      <c r="N174" s="50">
        <f>Calculations!Q147</f>
        <v>0.28314847790385866</v>
      </c>
      <c r="O174" s="51">
        <f>Calculations!V147</f>
        <v>4.9029517852807967</v>
      </c>
      <c r="P174" s="50">
        <f>Calculations!O147</f>
        <v>0.1012098135696527</v>
      </c>
      <c r="Q174" s="51">
        <f>Calculations!T147</f>
        <v>1.7525322396320848</v>
      </c>
      <c r="R174" s="50">
        <f>Calculations!M147</f>
        <v>5.4023304062406498E-2</v>
      </c>
      <c r="S174" s="51">
        <f>Calculations!R147</f>
        <v>0.93545851653661183</v>
      </c>
      <c r="T174" s="52">
        <f>Calculations!AA147</f>
        <v>3.5371916381851699E-2</v>
      </c>
      <c r="U174" s="51">
        <f>Calculations!AB147</f>
        <v>0.61249420041766511</v>
      </c>
      <c r="V174" s="52">
        <f>Calculations!AC147</f>
        <v>0.29907506535779599</v>
      </c>
      <c r="W174" s="51">
        <f>Calculations!AD147</f>
        <v>5.1787339154507723</v>
      </c>
      <c r="X174" s="52">
        <f>Calculations!AE147</f>
        <v>0.15108997788912301</v>
      </c>
      <c r="Y174" s="51">
        <f>Calculations!AF147</f>
        <v>2.6162488398791299</v>
      </c>
      <c r="Z174" s="50">
        <f>Calculations!Q147</f>
        <v>0.28314847790385866</v>
      </c>
      <c r="AA174" s="51">
        <f>Calculations!V147</f>
        <v>4.9029517852807967</v>
      </c>
      <c r="AB174" s="52">
        <f>Calculations!AH147</f>
        <v>5.7750614385787298</v>
      </c>
      <c r="AC174" s="51">
        <f>Calculations!AI147</f>
        <v>100</v>
      </c>
      <c r="AD174" s="51" t="s">
        <v>65</v>
      </c>
      <c r="AE174" s="53" t="s">
        <v>53</v>
      </c>
      <c r="AF174" s="49" t="s">
        <v>978</v>
      </c>
      <c r="AG174" s="54" t="s">
        <v>957</v>
      </c>
      <c r="AH174" s="54" t="s">
        <v>996</v>
      </c>
      <c r="AI174" s="69" t="s">
        <v>1711</v>
      </c>
      <c r="AJ174" s="95" t="s">
        <v>1712</v>
      </c>
    </row>
    <row r="175" spans="2:36" ht="132" x14ac:dyDescent="0.25">
      <c r="B175" s="19" t="str">
        <f>Calculations!A148</f>
        <v>CfS:243</v>
      </c>
      <c r="C175" s="39" t="str">
        <f>Calculations!B148</f>
        <v>Lodel Farm, Overcote Road, Needingworth</v>
      </c>
      <c r="D175" s="39" t="str">
        <f>Calculations!C148</f>
        <v>Residential</v>
      </c>
      <c r="E175" s="55">
        <f>Calculations!D148</f>
        <v>1.3997843138522199</v>
      </c>
      <c r="F175" s="55">
        <f>Calculations!H148</f>
        <v>1.3980343595480627</v>
      </c>
      <c r="G175" s="56">
        <f>Calculations!L148</f>
        <v>99.874984003832608</v>
      </c>
      <c r="H175" s="55">
        <f>Calculations!G148</f>
        <v>1.74995430415729E-3</v>
      </c>
      <c r="I175" s="56">
        <f>Calculations!K148</f>
        <v>0.12501599616739517</v>
      </c>
      <c r="J175" s="55">
        <f>Calculations!F148</f>
        <v>0</v>
      </c>
      <c r="K175" s="56">
        <f>Calculations!J148</f>
        <v>0</v>
      </c>
      <c r="L175" s="55">
        <f>Calculations!E148</f>
        <v>0</v>
      </c>
      <c r="M175" s="56">
        <f>Calculations!I148</f>
        <v>0</v>
      </c>
      <c r="N175" s="55">
        <f>Calculations!Q148</f>
        <v>2.5811717533491796E-3</v>
      </c>
      <c r="O175" s="56">
        <f>Calculations!V148</f>
        <v>0.18439781956448492</v>
      </c>
      <c r="P175" s="55">
        <f>Calculations!O148</f>
        <v>3.9693535510013951E-4</v>
      </c>
      <c r="Q175" s="56">
        <f>Calculations!T148</f>
        <v>2.8356894070899367E-2</v>
      </c>
      <c r="R175" s="55">
        <f>Calculations!M148</f>
        <v>7.1009820219478502E-5</v>
      </c>
      <c r="S175" s="56">
        <f>Calculations!R148</f>
        <v>5.0729115562138851E-3</v>
      </c>
      <c r="T175" s="57">
        <f>Calculations!AA148</f>
        <v>0</v>
      </c>
      <c r="U175" s="56">
        <f>Calculations!AB148</f>
        <v>0</v>
      </c>
      <c r="V175" s="57">
        <f>Calculations!AC148</f>
        <v>1.74995430415729E-3</v>
      </c>
      <c r="W175" s="56">
        <f>Calculations!AD148</f>
        <v>0.12501599616739517</v>
      </c>
      <c r="X175" s="57">
        <f>Calculations!AE148</f>
        <v>0</v>
      </c>
      <c r="Y175" s="56">
        <f>Calculations!AF148</f>
        <v>0</v>
      </c>
      <c r="Z175" s="55">
        <f>Calculations!Q148</f>
        <v>2.5811717533491796E-3</v>
      </c>
      <c r="AA175" s="56">
        <f>Calculations!V148</f>
        <v>0.18439781956448492</v>
      </c>
      <c r="AB175" s="57">
        <f>Calculations!AH148</f>
        <v>0</v>
      </c>
      <c r="AC175" s="56">
        <f>Calculations!AI148</f>
        <v>0</v>
      </c>
      <c r="AD175" s="56" t="s">
        <v>65</v>
      </c>
      <c r="AE175" s="58" t="s">
        <v>53</v>
      </c>
      <c r="AF175" s="39" t="s">
        <v>974</v>
      </c>
      <c r="AG175" s="59" t="s">
        <v>987</v>
      </c>
      <c r="AH175" s="59" t="s">
        <v>965</v>
      </c>
      <c r="AI175" s="69" t="s">
        <v>1484</v>
      </c>
      <c r="AJ175" s="69" t="s">
        <v>1483</v>
      </c>
    </row>
    <row r="176" spans="2:36" ht="79.2" x14ac:dyDescent="0.25">
      <c r="B176" s="19" t="str">
        <f>Calculations!A149</f>
        <v>CfS:244</v>
      </c>
      <c r="C176" s="39" t="str">
        <f>Calculations!B149</f>
        <v>Land South of Station Road, Abbots Ripton</v>
      </c>
      <c r="D176" s="39" t="str">
        <f>Calculations!C149</f>
        <v>Residential</v>
      </c>
      <c r="E176" s="55">
        <f>Calculations!D149</f>
        <v>1.70692133788242</v>
      </c>
      <c r="F176" s="55">
        <f>Calculations!H149</f>
        <v>1.70692133788242</v>
      </c>
      <c r="G176" s="56">
        <f>Calculations!L149</f>
        <v>100</v>
      </c>
      <c r="H176" s="55">
        <f>Calculations!G149</f>
        <v>0</v>
      </c>
      <c r="I176" s="56">
        <f>Calculations!K149</f>
        <v>0</v>
      </c>
      <c r="J176" s="55">
        <f>Calculations!F149</f>
        <v>0</v>
      </c>
      <c r="K176" s="56">
        <f>Calculations!J149</f>
        <v>0</v>
      </c>
      <c r="L176" s="55">
        <f>Calculations!E149</f>
        <v>0</v>
      </c>
      <c r="M176" s="56">
        <f>Calculations!I149</f>
        <v>0</v>
      </c>
      <c r="N176" s="55">
        <f>Calculations!Q149</f>
        <v>2.6731782870593069E-2</v>
      </c>
      <c r="O176" s="56">
        <f>Calculations!V149</f>
        <v>1.5660817096443416</v>
      </c>
      <c r="P176" s="55">
        <f>Calculations!O149</f>
        <v>1.0441320107223869E-2</v>
      </c>
      <c r="Q176" s="56">
        <f>Calculations!T149</f>
        <v>0.61170482057346631</v>
      </c>
      <c r="R176" s="55">
        <f>Calculations!M149</f>
        <v>3.1739016937164699E-3</v>
      </c>
      <c r="S176" s="56">
        <f>Calculations!R149</f>
        <v>0.18594305568023203</v>
      </c>
      <c r="T176" s="57">
        <f>Calculations!AA149</f>
        <v>0</v>
      </c>
      <c r="U176" s="56">
        <f>Calculations!AB149</f>
        <v>0</v>
      </c>
      <c r="V176" s="57">
        <f>Calculations!AC149</f>
        <v>0</v>
      </c>
      <c r="W176" s="56">
        <f>Calculations!AD149</f>
        <v>0</v>
      </c>
      <c r="X176" s="57">
        <f>Calculations!AE149</f>
        <v>0</v>
      </c>
      <c r="Y176" s="56">
        <f>Calculations!AF149</f>
        <v>0</v>
      </c>
      <c r="Z176" s="55">
        <f>Calculations!Q149</f>
        <v>2.6731782870593069E-2</v>
      </c>
      <c r="AA176" s="56">
        <f>Calculations!V149</f>
        <v>1.5660817096443416</v>
      </c>
      <c r="AB176" s="57">
        <f>Calculations!AH149</f>
        <v>0</v>
      </c>
      <c r="AC176" s="56">
        <f>Calculations!AI149</f>
        <v>0</v>
      </c>
      <c r="AD176" s="56" t="s">
        <v>64</v>
      </c>
      <c r="AE176" s="58" t="s">
        <v>53</v>
      </c>
      <c r="AF176" s="39" t="s">
        <v>974</v>
      </c>
      <c r="AG176" s="59" t="s">
        <v>966</v>
      </c>
      <c r="AH176" s="59" t="s">
        <v>967</v>
      </c>
      <c r="AI176" s="69" t="s">
        <v>1267</v>
      </c>
      <c r="AJ176" s="69" t="s">
        <v>1268</v>
      </c>
    </row>
    <row r="177" spans="2:36" ht="158.4" x14ac:dyDescent="0.25">
      <c r="B177" s="19" t="str">
        <f>Calculations!A150</f>
        <v>CfS:245</v>
      </c>
      <c r="C177" s="39" t="str">
        <f>Calculations!B150</f>
        <v>Land at Water Meadows, South of Huntingdon Road, Brampton</v>
      </c>
      <c r="D177" s="39" t="str">
        <f>Calculations!C150</f>
        <v>Residential</v>
      </c>
      <c r="E177" s="55">
        <f>Calculations!D150</f>
        <v>4.6821895391774602</v>
      </c>
      <c r="F177" s="55">
        <f>Calculations!H150</f>
        <v>4.6821895391774602</v>
      </c>
      <c r="G177" s="56">
        <f>Calculations!L150</f>
        <v>100</v>
      </c>
      <c r="H177" s="55">
        <f>Calculations!G150</f>
        <v>0</v>
      </c>
      <c r="I177" s="56">
        <f>Calculations!K150</f>
        <v>0</v>
      </c>
      <c r="J177" s="55">
        <f>Calculations!F150</f>
        <v>0</v>
      </c>
      <c r="K177" s="56">
        <f>Calculations!J150</f>
        <v>0</v>
      </c>
      <c r="L177" s="55">
        <f>Calculations!E150</f>
        <v>0</v>
      </c>
      <c r="M177" s="56">
        <f>Calculations!I150</f>
        <v>0</v>
      </c>
      <c r="N177" s="55">
        <f>Calculations!Q150</f>
        <v>0.52540115376339969</v>
      </c>
      <c r="O177" s="56">
        <f>Calculations!V150</f>
        <v>11.221270505330699</v>
      </c>
      <c r="P177" s="55">
        <f>Calculations!O150</f>
        <v>0.14566299325185769</v>
      </c>
      <c r="Q177" s="56">
        <f>Calculations!T150</f>
        <v>3.1110016378672043</v>
      </c>
      <c r="R177" s="55">
        <f>Calculations!M150</f>
        <v>2.1209168375632699E-2</v>
      </c>
      <c r="S177" s="56">
        <f>Calculations!R150</f>
        <v>0.45297543378302885</v>
      </c>
      <c r="T177" s="57">
        <f>Calculations!AA150</f>
        <v>0</v>
      </c>
      <c r="U177" s="56">
        <f>Calculations!AB150</f>
        <v>0</v>
      </c>
      <c r="V177" s="57">
        <f>Calculations!AC150</f>
        <v>0</v>
      </c>
      <c r="W177" s="56">
        <f>Calculations!AD150</f>
        <v>0</v>
      </c>
      <c r="X177" s="57">
        <f>Calculations!AE150</f>
        <v>0</v>
      </c>
      <c r="Y177" s="56">
        <f>Calculations!AF150</f>
        <v>0</v>
      </c>
      <c r="Z177" s="55">
        <f>Calculations!Q150</f>
        <v>0.52540115376339969</v>
      </c>
      <c r="AA177" s="56">
        <f>Calculations!V150</f>
        <v>11.221270505330699</v>
      </c>
      <c r="AB177" s="57">
        <f>Calculations!AH150</f>
        <v>4.5957255536344901</v>
      </c>
      <c r="AC177" s="56">
        <f>Calculations!AI150</f>
        <v>98.153342900378192</v>
      </c>
      <c r="AD177" s="56" t="s">
        <v>65</v>
      </c>
      <c r="AE177" s="58" t="s">
        <v>53</v>
      </c>
      <c r="AF177" s="39" t="s">
        <v>974</v>
      </c>
      <c r="AG177" s="59" t="s">
        <v>968</v>
      </c>
      <c r="AH177" s="59" t="s">
        <v>967</v>
      </c>
      <c r="AI177" s="69" t="s">
        <v>1454</v>
      </c>
      <c r="AJ177" s="69" t="s">
        <v>1455</v>
      </c>
    </row>
    <row r="178" spans="2:36" ht="118.8" x14ac:dyDescent="0.25">
      <c r="B178" s="19" t="str">
        <f>Calculations!A151</f>
        <v>CfS:246</v>
      </c>
      <c r="C178" s="39" t="str">
        <f>Calculations!B151</f>
        <v>Westwood Farm, North of Marley Road, St Ives</v>
      </c>
      <c r="D178" s="39" t="str">
        <f>Calculations!C151</f>
        <v>Mixed Use</v>
      </c>
      <c r="E178" s="55">
        <f>Calculations!D151</f>
        <v>56.422067072010698</v>
      </c>
      <c r="F178" s="55">
        <f>Calculations!H151</f>
        <v>47.303511013640659</v>
      </c>
      <c r="G178" s="56">
        <f>Calculations!L151</f>
        <v>83.838670698235589</v>
      </c>
      <c r="H178" s="55">
        <f>Calculations!G151</f>
        <v>3.3827334118304102</v>
      </c>
      <c r="I178" s="56">
        <f>Calculations!K151</f>
        <v>5.9954085119091349</v>
      </c>
      <c r="J178" s="55">
        <f>Calculations!F151</f>
        <v>1.14718792821736</v>
      </c>
      <c r="K178" s="56">
        <f>Calculations!J151</f>
        <v>2.0332256291731037</v>
      </c>
      <c r="L178" s="55">
        <f>Calculations!E151</f>
        <v>4.58863471832227</v>
      </c>
      <c r="M178" s="56">
        <f>Calculations!I151</f>
        <v>8.132695160682184</v>
      </c>
      <c r="N178" s="55">
        <f>Calculations!Q151</f>
        <v>7.2683348201225702</v>
      </c>
      <c r="O178" s="56">
        <f>Calculations!V151</f>
        <v>12.882078231636029</v>
      </c>
      <c r="P178" s="55">
        <f>Calculations!O151</f>
        <v>3.78139422316465</v>
      </c>
      <c r="Q178" s="56">
        <f>Calculations!T151</f>
        <v>6.7019774698054038</v>
      </c>
      <c r="R178" s="55">
        <f>Calculations!M151</f>
        <v>2.2335633643223698</v>
      </c>
      <c r="S178" s="56">
        <f>Calculations!R151</f>
        <v>3.9586698613358209</v>
      </c>
      <c r="T178" s="57">
        <f>Calculations!AA151</f>
        <v>0.78985510685869897</v>
      </c>
      <c r="U178" s="56">
        <f>Calculations!AB151</f>
        <v>1.3999045902565355</v>
      </c>
      <c r="V178" s="57">
        <f>Calculations!AC151</f>
        <v>1.5355113348277201</v>
      </c>
      <c r="W178" s="56">
        <f>Calculations!AD151</f>
        <v>2.721473023786896</v>
      </c>
      <c r="X178" s="57">
        <f>Calculations!AE151</f>
        <v>2.28423789658962</v>
      </c>
      <c r="Y178" s="56">
        <f>Calculations!AF151</f>
        <v>4.0484831824298091</v>
      </c>
      <c r="Z178" s="55">
        <f>Calculations!Q151</f>
        <v>7.2683348201225702</v>
      </c>
      <c r="AA178" s="56">
        <f>Calculations!V151</f>
        <v>12.882078231636029</v>
      </c>
      <c r="AB178" s="57">
        <f>Calculations!AH151</f>
        <v>0</v>
      </c>
      <c r="AC178" s="56">
        <f>Calculations!AI151</f>
        <v>0</v>
      </c>
      <c r="AD178" s="56" t="s">
        <v>64</v>
      </c>
      <c r="AE178" s="58" t="s">
        <v>53</v>
      </c>
      <c r="AF178" s="39" t="s">
        <v>978</v>
      </c>
      <c r="AG178" s="59" t="s">
        <v>955</v>
      </c>
      <c r="AH178" s="59" t="s">
        <v>996</v>
      </c>
      <c r="AI178" s="69" t="s">
        <v>1496</v>
      </c>
      <c r="AJ178" s="69" t="s">
        <v>1497</v>
      </c>
    </row>
    <row r="179" spans="2:36" ht="92.4" x14ac:dyDescent="0.25">
      <c r="B179" s="41" t="str">
        <f>Calculations!A152</f>
        <v>CfS:247</v>
      </c>
      <c r="C179" s="49" t="str">
        <f>Calculations!B152</f>
        <v>The Lattenburys (land to the South of the A1307 and North of A14, and West of A1198)</v>
      </c>
      <c r="D179" s="49" t="str">
        <f>Calculations!C152</f>
        <v>Mixed Use</v>
      </c>
      <c r="E179" s="50">
        <f>Calculations!D152</f>
        <v>242.90706417151901</v>
      </c>
      <c r="F179" s="50">
        <f>Calculations!H152</f>
        <v>242.90706417151901</v>
      </c>
      <c r="G179" s="51">
        <f>Calculations!L152</f>
        <v>100</v>
      </c>
      <c r="H179" s="50">
        <f>Calculations!G152</f>
        <v>0</v>
      </c>
      <c r="I179" s="51">
        <f>Calculations!K152</f>
        <v>0</v>
      </c>
      <c r="J179" s="50">
        <f>Calculations!F152</f>
        <v>0</v>
      </c>
      <c r="K179" s="51">
        <f>Calculations!J152</f>
        <v>0</v>
      </c>
      <c r="L179" s="50">
        <f>Calculations!E152</f>
        <v>0</v>
      </c>
      <c r="M179" s="51">
        <f>Calculations!I152</f>
        <v>0</v>
      </c>
      <c r="N179" s="50">
        <f>Calculations!Q152</f>
        <v>30.949692872683038</v>
      </c>
      <c r="O179" s="51">
        <f>Calculations!V152</f>
        <v>12.741372087404242</v>
      </c>
      <c r="P179" s="50">
        <f>Calculations!O152</f>
        <v>15.183908088526339</v>
      </c>
      <c r="Q179" s="51">
        <f>Calculations!T152</f>
        <v>6.2509125209322187</v>
      </c>
      <c r="R179" s="50">
        <f>Calculations!M152</f>
        <v>9.0857043728682392</v>
      </c>
      <c r="S179" s="51">
        <f>Calculations!R152</f>
        <v>3.7404035176402841</v>
      </c>
      <c r="T179" s="52">
        <f>Calculations!AA152</f>
        <v>0</v>
      </c>
      <c r="U179" s="51">
        <f>Calculations!AB152</f>
        <v>0</v>
      </c>
      <c r="V179" s="52">
        <f>Calculations!AC152</f>
        <v>0</v>
      </c>
      <c r="W179" s="51">
        <f>Calculations!AD152</f>
        <v>0</v>
      </c>
      <c r="X179" s="52">
        <f>Calculations!AE152</f>
        <v>0</v>
      </c>
      <c r="Y179" s="51">
        <f>Calculations!AF152</f>
        <v>0</v>
      </c>
      <c r="Z179" s="50">
        <f>Calculations!Q152</f>
        <v>30.949692872683038</v>
      </c>
      <c r="AA179" s="51">
        <f>Calculations!V152</f>
        <v>12.741372087404242</v>
      </c>
      <c r="AB179" s="52">
        <f>Calculations!AH152</f>
        <v>0</v>
      </c>
      <c r="AC179" s="51">
        <f>Calculations!AI152</f>
        <v>0</v>
      </c>
      <c r="AD179" s="51" t="s">
        <v>64</v>
      </c>
      <c r="AE179" s="53" t="s">
        <v>53</v>
      </c>
      <c r="AF179" s="49" t="s">
        <v>974</v>
      </c>
      <c r="AG179" s="54" t="s">
        <v>966</v>
      </c>
      <c r="AH179" s="54" t="s">
        <v>967</v>
      </c>
      <c r="AI179" s="69" t="s">
        <v>1789</v>
      </c>
      <c r="AJ179" s="96" t="s">
        <v>1790</v>
      </c>
    </row>
    <row r="180" spans="2:36" ht="145.19999999999999" x14ac:dyDescent="0.25">
      <c r="B180" s="41" t="str">
        <f>Calculations!A153</f>
        <v>CfS:248</v>
      </c>
      <c r="C180" s="49" t="str">
        <f>Calculations!B153</f>
        <v>Land West of Colne Road, Bluntisham</v>
      </c>
      <c r="D180" s="49" t="str">
        <f>Calculations!C153</f>
        <v>Mixed Use</v>
      </c>
      <c r="E180" s="50">
        <f>Calculations!D153</f>
        <v>7.7804570724961399</v>
      </c>
      <c r="F180" s="50">
        <f>Calculations!H153</f>
        <v>7.7804570724961399</v>
      </c>
      <c r="G180" s="51">
        <f>Calculations!L153</f>
        <v>100</v>
      </c>
      <c r="H180" s="50">
        <f>Calculations!G153</f>
        <v>0</v>
      </c>
      <c r="I180" s="51">
        <f>Calculations!K153</f>
        <v>0</v>
      </c>
      <c r="J180" s="50">
        <f>Calculations!F153</f>
        <v>0</v>
      </c>
      <c r="K180" s="51">
        <f>Calculations!J153</f>
        <v>0</v>
      </c>
      <c r="L180" s="50">
        <f>Calculations!E153</f>
        <v>0</v>
      </c>
      <c r="M180" s="51">
        <f>Calculations!I153</f>
        <v>0</v>
      </c>
      <c r="N180" s="50">
        <f>Calculations!Q153</f>
        <v>0.15995439876663059</v>
      </c>
      <c r="O180" s="51">
        <f>Calculations!V153</f>
        <v>2.0558483553886346</v>
      </c>
      <c r="P180" s="50">
        <f>Calculations!O153</f>
        <v>7.370488062500069E-2</v>
      </c>
      <c r="Q180" s="51">
        <f>Calculations!T153</f>
        <v>0.94730785014606556</v>
      </c>
      <c r="R180" s="50">
        <f>Calculations!M153</f>
        <v>5.5911613131985297E-2</v>
      </c>
      <c r="S180" s="51">
        <f>Calculations!R153</f>
        <v>0.71861604801641343</v>
      </c>
      <c r="T180" s="52">
        <f>Calculations!AA153</f>
        <v>0</v>
      </c>
      <c r="U180" s="51">
        <f>Calculations!AB153</f>
        <v>0</v>
      </c>
      <c r="V180" s="52">
        <f>Calculations!AC153</f>
        <v>0</v>
      </c>
      <c r="W180" s="51">
        <f>Calculations!AD153</f>
        <v>0</v>
      </c>
      <c r="X180" s="52">
        <f>Calculations!AE153</f>
        <v>0</v>
      </c>
      <c r="Y180" s="51">
        <f>Calculations!AF153</f>
        <v>0</v>
      </c>
      <c r="Z180" s="50">
        <f>Calculations!Q153</f>
        <v>0.15995439876663059</v>
      </c>
      <c r="AA180" s="51">
        <f>Calculations!V153</f>
        <v>2.0558483553886346</v>
      </c>
      <c r="AB180" s="52">
        <f>Calculations!AH153</f>
        <v>0</v>
      </c>
      <c r="AC180" s="51">
        <f>Calculations!AI153</f>
        <v>0</v>
      </c>
      <c r="AD180" s="51" t="s">
        <v>66</v>
      </c>
      <c r="AE180" s="53" t="s">
        <v>53</v>
      </c>
      <c r="AF180" s="49" t="s">
        <v>974</v>
      </c>
      <c r="AG180" s="54" t="s">
        <v>969</v>
      </c>
      <c r="AH180" s="54" t="s">
        <v>967</v>
      </c>
      <c r="AI180" s="69" t="s">
        <v>1660</v>
      </c>
      <c r="AJ180" s="96" t="s">
        <v>1685</v>
      </c>
    </row>
    <row r="181" spans="2:36" ht="92.4" x14ac:dyDescent="0.25">
      <c r="B181" s="19" t="str">
        <f>Calculations!A154</f>
        <v>CfS:249</v>
      </c>
      <c r="C181" s="39" t="str">
        <f>Calculations!B154</f>
        <v>Land West of Eltisley Road, Great Gransden</v>
      </c>
      <c r="D181" s="39" t="str">
        <f>Calculations!C154</f>
        <v>Residential</v>
      </c>
      <c r="E181" s="55">
        <f>Calculations!D154</f>
        <v>0.70614557753027096</v>
      </c>
      <c r="F181" s="55">
        <f>Calculations!H154</f>
        <v>0.70614557753027096</v>
      </c>
      <c r="G181" s="56">
        <f>Calculations!L154</f>
        <v>100</v>
      </c>
      <c r="H181" s="55">
        <f>Calculations!G154</f>
        <v>0</v>
      </c>
      <c r="I181" s="56">
        <f>Calculations!K154</f>
        <v>0</v>
      </c>
      <c r="J181" s="55">
        <f>Calculations!F154</f>
        <v>0</v>
      </c>
      <c r="K181" s="56">
        <f>Calculations!J154</f>
        <v>0</v>
      </c>
      <c r="L181" s="55">
        <f>Calculations!E154</f>
        <v>0</v>
      </c>
      <c r="M181" s="56">
        <f>Calculations!I154</f>
        <v>0</v>
      </c>
      <c r="N181" s="55">
        <f>Calculations!Q154</f>
        <v>6.7304597096853602E-2</v>
      </c>
      <c r="O181" s="56">
        <f>Calculations!V154</f>
        <v>9.5312636995122162</v>
      </c>
      <c r="P181" s="55">
        <f>Calculations!O154</f>
        <v>0</v>
      </c>
      <c r="Q181" s="56">
        <f>Calculations!T154</f>
        <v>0</v>
      </c>
      <c r="R181" s="55">
        <f>Calculations!M154</f>
        <v>0</v>
      </c>
      <c r="S181" s="56">
        <f>Calculations!R154</f>
        <v>0</v>
      </c>
      <c r="T181" s="57">
        <f>Calculations!AA154</f>
        <v>0</v>
      </c>
      <c r="U181" s="56">
        <f>Calculations!AB154</f>
        <v>0</v>
      </c>
      <c r="V181" s="57">
        <f>Calculations!AC154</f>
        <v>0</v>
      </c>
      <c r="W181" s="56">
        <f>Calculations!AD154</f>
        <v>0</v>
      </c>
      <c r="X181" s="57">
        <f>Calculations!AE154</f>
        <v>0</v>
      </c>
      <c r="Y181" s="56">
        <f>Calculations!AF154</f>
        <v>0</v>
      </c>
      <c r="Z181" s="55">
        <f>Calculations!Q154</f>
        <v>6.7304597096853602E-2</v>
      </c>
      <c r="AA181" s="56">
        <f>Calculations!V154</f>
        <v>9.5312636995122162</v>
      </c>
      <c r="AB181" s="57">
        <f>Calculations!AH154</f>
        <v>0</v>
      </c>
      <c r="AC181" s="56">
        <f>Calculations!AI154</f>
        <v>0</v>
      </c>
      <c r="AD181" s="56" t="s">
        <v>64</v>
      </c>
      <c r="AE181" s="58" t="s">
        <v>53</v>
      </c>
      <c r="AF181" s="39" t="s">
        <v>974</v>
      </c>
      <c r="AG181" s="59" t="s">
        <v>971</v>
      </c>
      <c r="AH181" s="59" t="s">
        <v>967</v>
      </c>
      <c r="AI181" s="69" t="s">
        <v>1701</v>
      </c>
      <c r="AJ181" s="73" t="s">
        <v>1540</v>
      </c>
    </row>
    <row r="182" spans="2:36" ht="92.4" x14ac:dyDescent="0.25">
      <c r="B182" s="19" t="str">
        <f>Calculations!A155</f>
        <v>CfS:250</v>
      </c>
      <c r="C182" s="39" t="str">
        <f>Calculations!B155</f>
        <v>Land South of Ramsey Road adjoining Kingsland Farm (larger site), Wistow</v>
      </c>
      <c r="D182" s="39" t="str">
        <f>Calculations!C155</f>
        <v>Residential</v>
      </c>
      <c r="E182" s="55">
        <f>Calculations!D155</f>
        <v>29.8074188434388</v>
      </c>
      <c r="F182" s="55">
        <f>Calculations!H155</f>
        <v>29.727620958357754</v>
      </c>
      <c r="G182" s="56">
        <f>Calculations!L155</f>
        <v>99.732288510118309</v>
      </c>
      <c r="H182" s="55">
        <f>Calculations!G155</f>
        <v>7.9287196983856806E-2</v>
      </c>
      <c r="I182" s="56">
        <f>Calculations!K155</f>
        <v>0.26599819796644175</v>
      </c>
      <c r="J182" s="55">
        <f>Calculations!F155</f>
        <v>5.1068809718854001E-4</v>
      </c>
      <c r="K182" s="56">
        <f>Calculations!J155</f>
        <v>1.7132919152473094E-3</v>
      </c>
      <c r="L182" s="55">
        <f>Calculations!E155</f>
        <v>0</v>
      </c>
      <c r="M182" s="56">
        <f>Calculations!I155</f>
        <v>0</v>
      </c>
      <c r="N182" s="55">
        <f>Calculations!Q155</f>
        <v>0.32992212157150846</v>
      </c>
      <c r="O182" s="56">
        <f>Calculations!V155</f>
        <v>1.1068456591441189</v>
      </c>
      <c r="P182" s="55">
        <f>Calculations!O155</f>
        <v>3.3454929374673495E-2</v>
      </c>
      <c r="Q182" s="56">
        <f>Calculations!T155</f>
        <v>0.11223692178914572</v>
      </c>
      <c r="R182" s="55">
        <f>Calculations!M155</f>
        <v>1.9091394548147199E-2</v>
      </c>
      <c r="S182" s="56">
        <f>Calculations!R155</f>
        <v>6.4049137056862576E-2</v>
      </c>
      <c r="T182" s="57">
        <f>Calculations!AA155</f>
        <v>0</v>
      </c>
      <c r="U182" s="56">
        <f>Calculations!AB155</f>
        <v>0</v>
      </c>
      <c r="V182" s="57">
        <f>Calculations!AC155</f>
        <v>2.2439571752445701E-3</v>
      </c>
      <c r="W182" s="56">
        <f>Calculations!AD155</f>
        <v>7.5281834600667182E-3</v>
      </c>
      <c r="X182" s="57">
        <f>Calculations!AE155</f>
        <v>2.36333275239216E-2</v>
      </c>
      <c r="Y182" s="56">
        <f>Calculations!AF155</f>
        <v>7.928672941476031E-2</v>
      </c>
      <c r="Z182" s="55">
        <f>Calculations!Q155</f>
        <v>0.32992212157150846</v>
      </c>
      <c r="AA182" s="56">
        <f>Calculations!V155</f>
        <v>1.1068456591441189</v>
      </c>
      <c r="AB182" s="57">
        <f>Calculations!AH155</f>
        <v>0</v>
      </c>
      <c r="AC182" s="56">
        <f>Calculations!AI155</f>
        <v>0</v>
      </c>
      <c r="AD182" s="56" t="s">
        <v>64</v>
      </c>
      <c r="AE182" s="58" t="s">
        <v>53</v>
      </c>
      <c r="AF182" s="39" t="s">
        <v>974</v>
      </c>
      <c r="AG182" s="59" t="s">
        <v>986</v>
      </c>
      <c r="AH182" s="59" t="s">
        <v>964</v>
      </c>
      <c r="AI182" s="69" t="s">
        <v>1269</v>
      </c>
      <c r="AJ182" s="69" t="s">
        <v>1270</v>
      </c>
    </row>
    <row r="183" spans="2:36" ht="52.8" x14ac:dyDescent="0.25">
      <c r="B183" s="19" t="str">
        <f>Calculations!A156</f>
        <v>CfS:251</v>
      </c>
      <c r="C183" s="39" t="str">
        <f>Calculations!B156</f>
        <v>Forty Foot Field, North of Mill Lane, Ramsey Forty Foot</v>
      </c>
      <c r="D183" s="39" t="str">
        <f>Calculations!C156</f>
        <v>Residential</v>
      </c>
      <c r="E183" s="55">
        <f>Calculations!D156</f>
        <v>1.4999844032001799</v>
      </c>
      <c r="F183" s="55">
        <f>Calculations!H156</f>
        <v>0.69130025064758194</v>
      </c>
      <c r="G183" s="56">
        <f>Calculations!L156</f>
        <v>46.087162584671539</v>
      </c>
      <c r="H183" s="55">
        <f>Calculations!G156</f>
        <v>0.108562948502495</v>
      </c>
      <c r="I183" s="56">
        <f>Calculations!K156</f>
        <v>7.2376051558188621</v>
      </c>
      <c r="J183" s="55">
        <f>Calculations!F156</f>
        <v>0.68545455576647896</v>
      </c>
      <c r="K183" s="56">
        <f>Calculations!J156</f>
        <v>45.697445540372186</v>
      </c>
      <c r="L183" s="55">
        <f>Calculations!E156</f>
        <v>1.4666648283624E-2</v>
      </c>
      <c r="M183" s="56">
        <f>Calculations!I156</f>
        <v>0.97778671913741677</v>
      </c>
      <c r="N183" s="55">
        <f>Calculations!Q156</f>
        <v>2.7155073732878302E-2</v>
      </c>
      <c r="O183" s="56">
        <f>Calculations!V156</f>
        <v>1.8103570727097975</v>
      </c>
      <c r="P183" s="55">
        <f>Calculations!O156</f>
        <v>1.20045540293678E-2</v>
      </c>
      <c r="Q183" s="56">
        <f>Calculations!T156</f>
        <v>0.80031192349442959</v>
      </c>
      <c r="R183" s="55">
        <f>Calculations!M156</f>
        <v>0</v>
      </c>
      <c r="S183" s="56">
        <f>Calculations!R156</f>
        <v>0</v>
      </c>
      <c r="T183" s="57">
        <f>Calculations!AA156</f>
        <v>3.8796529034734701E-4</v>
      </c>
      <c r="U183" s="56">
        <f>Calculations!AB156</f>
        <v>2.586462162670709E-2</v>
      </c>
      <c r="V183" s="57">
        <f>Calculations!AC156</f>
        <v>0.78667469554855396</v>
      </c>
      <c r="W183" s="56">
        <f>Calculations!AD156</f>
        <v>52.445525024807118</v>
      </c>
      <c r="X183" s="57">
        <f>Calculations!AE156</f>
        <v>0</v>
      </c>
      <c r="Y183" s="56">
        <f>Calculations!AF156</f>
        <v>0</v>
      </c>
      <c r="Z183" s="55">
        <f>Calculations!Q156</f>
        <v>2.7155073732878302E-2</v>
      </c>
      <c r="AA183" s="56">
        <f>Calculations!V156</f>
        <v>1.8103570727097975</v>
      </c>
      <c r="AB183" s="57">
        <f>Calculations!AH156</f>
        <v>0</v>
      </c>
      <c r="AC183" s="56">
        <f>Calculations!AI156</f>
        <v>0</v>
      </c>
      <c r="AD183" s="56" t="s">
        <v>65</v>
      </c>
      <c r="AE183" s="58" t="s">
        <v>53</v>
      </c>
      <c r="AF183" s="39" t="s">
        <v>978</v>
      </c>
      <c r="AG183" s="59" t="s">
        <v>959</v>
      </c>
      <c r="AH183" s="59" t="s">
        <v>996</v>
      </c>
      <c r="AI183" s="69" t="s">
        <v>1271</v>
      </c>
      <c r="AJ183" s="69" t="s">
        <v>1272</v>
      </c>
    </row>
    <row r="184" spans="2:36" ht="79.2" x14ac:dyDescent="0.25">
      <c r="B184" s="19" t="str">
        <f>Calculations!A157</f>
        <v>CfS:252</v>
      </c>
      <c r="C184" s="39" t="str">
        <f>Calculations!B157</f>
        <v>Land West of Rideaway, Hemingford Abbots</v>
      </c>
      <c r="D184" s="39" t="str">
        <f>Calculations!C157</f>
        <v>Residential</v>
      </c>
      <c r="E184" s="55">
        <f>Calculations!D157</f>
        <v>1.2652358327378299</v>
      </c>
      <c r="F184" s="55">
        <f>Calculations!H157</f>
        <v>0.29850853600496796</v>
      </c>
      <c r="G184" s="56">
        <f>Calculations!L157</f>
        <v>23.593114285976917</v>
      </c>
      <c r="H184" s="55">
        <f>Calculations!G157</f>
        <v>0.96672729673286195</v>
      </c>
      <c r="I184" s="56">
        <f>Calculations!K157</f>
        <v>76.40688571402309</v>
      </c>
      <c r="J184" s="55">
        <f>Calculations!F157</f>
        <v>0</v>
      </c>
      <c r="K184" s="56">
        <f>Calculations!J157</f>
        <v>0</v>
      </c>
      <c r="L184" s="55">
        <f>Calculations!E157</f>
        <v>0</v>
      </c>
      <c r="M184" s="56">
        <f>Calculations!I157</f>
        <v>0</v>
      </c>
      <c r="N184" s="55">
        <f>Calculations!Q157</f>
        <v>0.80636855089363202</v>
      </c>
      <c r="O184" s="56">
        <f>Calculations!V157</f>
        <v>63.732667857559797</v>
      </c>
      <c r="P184" s="55">
        <f>Calculations!O157</f>
        <v>0.55485778230011396</v>
      </c>
      <c r="Q184" s="56">
        <f>Calculations!T157</f>
        <v>43.854099602875088</v>
      </c>
      <c r="R184" s="55">
        <f>Calculations!M157</f>
        <v>0.43965322776223498</v>
      </c>
      <c r="S184" s="56">
        <f>Calculations!R157</f>
        <v>34.748717700389044</v>
      </c>
      <c r="T184" s="57">
        <f>Calculations!AA157</f>
        <v>0</v>
      </c>
      <c r="U184" s="56">
        <f>Calculations!AB157</f>
        <v>0</v>
      </c>
      <c r="V184" s="57">
        <f>Calculations!AC157</f>
        <v>0.92592444649447103</v>
      </c>
      <c r="W184" s="56">
        <f>Calculations!AD157</f>
        <v>73.181965174893378</v>
      </c>
      <c r="X184" s="57">
        <f>Calculations!AE157</f>
        <v>0.119417755159258</v>
      </c>
      <c r="Y184" s="56">
        <f>Calculations!AF157</f>
        <v>9.4383791597848781</v>
      </c>
      <c r="Z184" s="55">
        <f>Calculations!Q157</f>
        <v>0.80636855089363202</v>
      </c>
      <c r="AA184" s="56">
        <f>Calculations!V157</f>
        <v>63.732667857559797</v>
      </c>
      <c r="AB184" s="57">
        <f>Calculations!AH157</f>
        <v>1.2652358327378299</v>
      </c>
      <c r="AC184" s="56">
        <f>Calculations!AI157</f>
        <v>100</v>
      </c>
      <c r="AD184" s="56" t="s">
        <v>65</v>
      </c>
      <c r="AE184" s="58" t="s">
        <v>53</v>
      </c>
      <c r="AF184" s="39" t="s">
        <v>974</v>
      </c>
      <c r="AG184" s="59" t="s">
        <v>985</v>
      </c>
      <c r="AH184" s="59" t="s">
        <v>965</v>
      </c>
      <c r="AI184" s="69" t="s">
        <v>1273</v>
      </c>
      <c r="AJ184" s="69" t="s">
        <v>1274</v>
      </c>
    </row>
    <row r="185" spans="2:36" ht="79.2" x14ac:dyDescent="0.25">
      <c r="B185" s="19" t="str">
        <f>Calculations!A158</f>
        <v>CfS:253</v>
      </c>
      <c r="C185" s="39" t="str">
        <f>Calculations!B158</f>
        <v>Land East of St Neots</v>
      </c>
      <c r="D185" s="39" t="str">
        <f>Calculations!C158</f>
        <v>Mixed Use</v>
      </c>
      <c r="E185" s="55">
        <f>Calculations!D158</f>
        <v>35.415930600734903</v>
      </c>
      <c r="F185" s="55">
        <f>Calculations!H158</f>
        <v>35.415930600734903</v>
      </c>
      <c r="G185" s="56">
        <f>Calculations!L158</f>
        <v>100</v>
      </c>
      <c r="H185" s="55">
        <f>Calculations!G158</f>
        <v>0</v>
      </c>
      <c r="I185" s="56">
        <f>Calculations!K158</f>
        <v>0</v>
      </c>
      <c r="J185" s="55">
        <f>Calculations!F158</f>
        <v>0</v>
      </c>
      <c r="K185" s="56">
        <f>Calculations!J158</f>
        <v>0</v>
      </c>
      <c r="L185" s="55">
        <f>Calculations!E158</f>
        <v>0</v>
      </c>
      <c r="M185" s="56">
        <f>Calculations!I158</f>
        <v>0</v>
      </c>
      <c r="N185" s="55">
        <f>Calculations!Q158</f>
        <v>6.1798230590759307</v>
      </c>
      <c r="O185" s="56">
        <f>Calculations!V158</f>
        <v>17.449274815745476</v>
      </c>
      <c r="P185" s="55">
        <f>Calculations!O158</f>
        <v>4.9212239691130204</v>
      </c>
      <c r="Q185" s="56">
        <f>Calculations!T158</f>
        <v>13.895509409573165</v>
      </c>
      <c r="R185" s="55">
        <f>Calculations!M158</f>
        <v>3.8473876422256801</v>
      </c>
      <c r="S185" s="56">
        <f>Calculations!R158</f>
        <v>10.86343794152862</v>
      </c>
      <c r="T185" s="57">
        <f>Calculations!AA158</f>
        <v>0</v>
      </c>
      <c r="U185" s="56">
        <f>Calculations!AB158</f>
        <v>0</v>
      </c>
      <c r="V185" s="57">
        <f>Calculations!AC158</f>
        <v>0</v>
      </c>
      <c r="W185" s="56">
        <f>Calculations!AD158</f>
        <v>0</v>
      </c>
      <c r="X185" s="57">
        <f>Calculations!AE158</f>
        <v>5.0904412576726399E-2</v>
      </c>
      <c r="Y185" s="56">
        <f>Calculations!AF158</f>
        <v>0.14373309330934284</v>
      </c>
      <c r="Z185" s="55">
        <f>Calculations!Q158</f>
        <v>6.1798230590759307</v>
      </c>
      <c r="AA185" s="56">
        <f>Calculations!V158</f>
        <v>17.449274815745476</v>
      </c>
      <c r="AB185" s="57">
        <f>Calculations!AH158</f>
        <v>0</v>
      </c>
      <c r="AC185" s="56">
        <f>Calculations!AI158</f>
        <v>0</v>
      </c>
      <c r="AD185" s="56" t="s">
        <v>64</v>
      </c>
      <c r="AE185" s="58" t="s">
        <v>53</v>
      </c>
      <c r="AF185" s="39" t="s">
        <v>974</v>
      </c>
      <c r="AG185" s="59" t="s">
        <v>989</v>
      </c>
      <c r="AH185" s="59" t="s">
        <v>1005</v>
      </c>
      <c r="AI185" s="69" t="s">
        <v>1156</v>
      </c>
      <c r="AJ185" s="70" t="s">
        <v>1157</v>
      </c>
    </row>
    <row r="186" spans="2:36" ht="118.8" x14ac:dyDescent="0.25">
      <c r="B186" s="19" t="str">
        <f>Calculations!A159</f>
        <v>CfS:254</v>
      </c>
      <c r="C186" s="39" t="str">
        <f>Calculations!B159</f>
        <v>Gloucester Barn, Fen Road, Pidley</v>
      </c>
      <c r="D186" s="39" t="str">
        <f>Calculations!C159</f>
        <v>Residential</v>
      </c>
      <c r="E186" s="55">
        <f>Calculations!D159</f>
        <v>0.85425929764360098</v>
      </c>
      <c r="F186" s="55">
        <f>Calculations!H159</f>
        <v>0.85425929764360098</v>
      </c>
      <c r="G186" s="56">
        <f>Calculations!L159</f>
        <v>100</v>
      </c>
      <c r="H186" s="55">
        <f>Calculations!G159</f>
        <v>0</v>
      </c>
      <c r="I186" s="56">
        <f>Calculations!K159</f>
        <v>0</v>
      </c>
      <c r="J186" s="55">
        <f>Calculations!F159</f>
        <v>0</v>
      </c>
      <c r="K186" s="56">
        <f>Calculations!J159</f>
        <v>0</v>
      </c>
      <c r="L186" s="55">
        <f>Calculations!E159</f>
        <v>0</v>
      </c>
      <c r="M186" s="56">
        <f>Calculations!I159</f>
        <v>0</v>
      </c>
      <c r="N186" s="55">
        <f>Calculations!Q159</f>
        <v>4.8123866971753866E-2</v>
      </c>
      <c r="O186" s="56">
        <f>Calculations!V159</f>
        <v>5.6334027741341899</v>
      </c>
      <c r="P186" s="55">
        <f>Calculations!O159</f>
        <v>2.12777262986637E-3</v>
      </c>
      <c r="Q186" s="56">
        <f>Calculations!T159</f>
        <v>0.24907807684805347</v>
      </c>
      <c r="R186" s="55">
        <f>Calculations!M159</f>
        <v>0</v>
      </c>
      <c r="S186" s="56">
        <f>Calculations!R159</f>
        <v>0</v>
      </c>
      <c r="T186" s="57">
        <f>Calculations!AA159</f>
        <v>0</v>
      </c>
      <c r="U186" s="56">
        <f>Calculations!AB159</f>
        <v>0</v>
      </c>
      <c r="V186" s="57">
        <f>Calculations!AC159</f>
        <v>0</v>
      </c>
      <c r="W186" s="56">
        <f>Calculations!AD159</f>
        <v>0</v>
      </c>
      <c r="X186" s="57">
        <f>Calculations!AE159</f>
        <v>0</v>
      </c>
      <c r="Y186" s="56">
        <f>Calculations!AF159</f>
        <v>0</v>
      </c>
      <c r="Z186" s="55">
        <f>Calculations!Q159</f>
        <v>4.8123866971753866E-2</v>
      </c>
      <c r="AA186" s="56">
        <f>Calculations!V159</f>
        <v>5.6334027741341899</v>
      </c>
      <c r="AB186" s="57">
        <f>Calculations!AH159</f>
        <v>0</v>
      </c>
      <c r="AC186" s="56">
        <f>Calculations!AI159</f>
        <v>0</v>
      </c>
      <c r="AD186" s="56" t="s">
        <v>64</v>
      </c>
      <c r="AE186" s="58" t="s">
        <v>53</v>
      </c>
      <c r="AF186" s="39" t="s">
        <v>974</v>
      </c>
      <c r="AG186" s="59" t="s">
        <v>966</v>
      </c>
      <c r="AH186" s="59" t="s">
        <v>967</v>
      </c>
      <c r="AI186" s="69" t="s">
        <v>1275</v>
      </c>
      <c r="AJ186" s="69" t="s">
        <v>1276</v>
      </c>
    </row>
    <row r="187" spans="2:36" ht="66" x14ac:dyDescent="0.25">
      <c r="B187" s="19" t="str">
        <f>Calculations!A160</f>
        <v>CfS:255</v>
      </c>
      <c r="C187" s="39" t="str">
        <f>Calculations!B160</f>
        <v>Land South of Ramsey Road, North West of Kingsland Farm (smaller site), Wistow</v>
      </c>
      <c r="D187" s="39" t="str">
        <f>Calculations!C160</f>
        <v>Residential</v>
      </c>
      <c r="E187" s="55">
        <f>Calculations!D160</f>
        <v>11.6100545621498</v>
      </c>
      <c r="F187" s="55">
        <f>Calculations!H160</f>
        <v>11.6100545621498</v>
      </c>
      <c r="G187" s="56">
        <f>Calculations!L160</f>
        <v>100</v>
      </c>
      <c r="H187" s="55">
        <f>Calculations!G160</f>
        <v>0</v>
      </c>
      <c r="I187" s="56">
        <f>Calculations!K160</f>
        <v>0</v>
      </c>
      <c r="J187" s="55">
        <f>Calculations!F160</f>
        <v>0</v>
      </c>
      <c r="K187" s="56">
        <f>Calculations!J160</f>
        <v>0</v>
      </c>
      <c r="L187" s="55">
        <f>Calculations!E160</f>
        <v>0</v>
      </c>
      <c r="M187" s="56">
        <f>Calculations!I160</f>
        <v>0</v>
      </c>
      <c r="N187" s="55">
        <f>Calculations!Q160</f>
        <v>0.26230551743568031</v>
      </c>
      <c r="O187" s="56">
        <f>Calculations!V160</f>
        <v>2.2592961646436049</v>
      </c>
      <c r="P187" s="55">
        <f>Calculations!O160</f>
        <v>1.12044847947603E-2</v>
      </c>
      <c r="Q187" s="56">
        <f>Calculations!T160</f>
        <v>9.6506736766666823E-2</v>
      </c>
      <c r="R187" s="55">
        <f>Calculations!M160</f>
        <v>0</v>
      </c>
      <c r="S187" s="56">
        <f>Calculations!R160</f>
        <v>0</v>
      </c>
      <c r="T187" s="57">
        <f>Calculations!AA160</f>
        <v>0</v>
      </c>
      <c r="U187" s="56">
        <f>Calculations!AB160</f>
        <v>0</v>
      </c>
      <c r="V187" s="57">
        <f>Calculations!AC160</f>
        <v>0</v>
      </c>
      <c r="W187" s="56">
        <f>Calculations!AD160</f>
        <v>0</v>
      </c>
      <c r="X187" s="55">
        <f>Calculations!AE160</f>
        <v>3.4304879679111701E-4</v>
      </c>
      <c r="Y187" s="57">
        <f>Calculations!AF160</f>
        <v>2.9547561120814893E-3</v>
      </c>
      <c r="Z187" s="55">
        <f>Calculations!Q160</f>
        <v>0.26230551743568031</v>
      </c>
      <c r="AA187" s="56">
        <f>Calculations!V160</f>
        <v>2.2592961646436049</v>
      </c>
      <c r="AB187" s="57">
        <f>Calculations!AH160</f>
        <v>0</v>
      </c>
      <c r="AC187" s="56">
        <f>Calculations!AI160</f>
        <v>0</v>
      </c>
      <c r="AD187" s="56" t="s">
        <v>64</v>
      </c>
      <c r="AE187" s="58" t="s">
        <v>53</v>
      </c>
      <c r="AF187" s="39" t="s">
        <v>974</v>
      </c>
      <c r="AG187" s="59" t="s">
        <v>989</v>
      </c>
      <c r="AH187" s="59" t="s">
        <v>1005</v>
      </c>
      <c r="AI187" s="69" t="s">
        <v>1277</v>
      </c>
      <c r="AJ187" s="69" t="s">
        <v>1278</v>
      </c>
    </row>
    <row r="188" spans="2:36" ht="171.6" x14ac:dyDescent="0.25">
      <c r="B188" s="41" t="str">
        <f>Calculations!A161</f>
        <v>CfS:256</v>
      </c>
      <c r="C188" s="49" t="str">
        <f>Calculations!B161</f>
        <v>Lodge Farm, North of A141, Huntingdon (Wyton on the Hill)</v>
      </c>
      <c r="D188" s="49" t="str">
        <f>Calculations!C161</f>
        <v>Mixed Use</v>
      </c>
      <c r="E188" s="50">
        <f>Calculations!D161</f>
        <v>331.35390013201999</v>
      </c>
      <c r="F188" s="50">
        <f>Calculations!H161</f>
        <v>331.35390013201999</v>
      </c>
      <c r="G188" s="51">
        <f>Calculations!L161</f>
        <v>100</v>
      </c>
      <c r="H188" s="50">
        <f>Calculations!G161</f>
        <v>0</v>
      </c>
      <c r="I188" s="51">
        <f>Calculations!K161</f>
        <v>0</v>
      </c>
      <c r="J188" s="50">
        <f>Calculations!F161</f>
        <v>0</v>
      </c>
      <c r="K188" s="51">
        <f>Calculations!J161</f>
        <v>0</v>
      </c>
      <c r="L188" s="50">
        <f>Calculations!E161</f>
        <v>0</v>
      </c>
      <c r="M188" s="51">
        <f>Calculations!I161</f>
        <v>0</v>
      </c>
      <c r="N188" s="50">
        <f>Calculations!Q161</f>
        <v>38.369522106035774</v>
      </c>
      <c r="O188" s="51">
        <f>Calculations!V161</f>
        <v>11.579619883981556</v>
      </c>
      <c r="P188" s="50">
        <f>Calculations!O161</f>
        <v>23.49753233466237</v>
      </c>
      <c r="Q188" s="51">
        <f>Calculations!T161</f>
        <v>7.091370382331502</v>
      </c>
      <c r="R188" s="50">
        <f>Calculations!M161</f>
        <v>16.801546835176101</v>
      </c>
      <c r="S188" s="51">
        <f>Calculations!R161</f>
        <v>5.0705746419408158</v>
      </c>
      <c r="T188" s="52">
        <f>Calculations!AA161</f>
        <v>0</v>
      </c>
      <c r="U188" s="51">
        <f>Calculations!AB161</f>
        <v>0</v>
      </c>
      <c r="V188" s="52">
        <f>Calculations!AC161</f>
        <v>0</v>
      </c>
      <c r="W188" s="51">
        <f>Calculations!AD161</f>
        <v>0</v>
      </c>
      <c r="X188" s="52">
        <f>Calculations!AE161</f>
        <v>0</v>
      </c>
      <c r="Y188" s="51">
        <f>Calculations!AF161</f>
        <v>0</v>
      </c>
      <c r="Z188" s="50">
        <f>Calculations!Q161</f>
        <v>38.369522106035774</v>
      </c>
      <c r="AA188" s="51">
        <f>Calculations!V161</f>
        <v>11.579619883981556</v>
      </c>
      <c r="AB188" s="52">
        <f>Calculations!AH161</f>
        <v>0</v>
      </c>
      <c r="AC188" s="51">
        <f>Calculations!AI161</f>
        <v>0</v>
      </c>
      <c r="AD188" s="51" t="s">
        <v>65</v>
      </c>
      <c r="AE188" s="53" t="s">
        <v>53</v>
      </c>
      <c r="AF188" s="49" t="s">
        <v>974</v>
      </c>
      <c r="AG188" s="54" t="s">
        <v>969</v>
      </c>
      <c r="AH188" s="54" t="s">
        <v>967</v>
      </c>
      <c r="AI188" s="69" t="s">
        <v>1782</v>
      </c>
      <c r="AJ188" s="96" t="s">
        <v>1783</v>
      </c>
    </row>
    <row r="189" spans="2:36" ht="92.4" x14ac:dyDescent="0.25">
      <c r="B189" s="19" t="str">
        <f>Calculations!A162</f>
        <v>CfS:257</v>
      </c>
      <c r="C189" s="39" t="str">
        <f>Calculations!B162</f>
        <v>Land West of West Street, Great Gransden</v>
      </c>
      <c r="D189" s="39" t="str">
        <f>Calculations!C162</f>
        <v>Residential</v>
      </c>
      <c r="E189" s="55">
        <f>Calculations!D162</f>
        <v>4.5144422142724396</v>
      </c>
      <c r="F189" s="55">
        <f>Calculations!H162</f>
        <v>4.5144422142724396</v>
      </c>
      <c r="G189" s="56">
        <f>Calculations!L162</f>
        <v>100</v>
      </c>
      <c r="H189" s="55">
        <f>Calculations!G162</f>
        <v>0</v>
      </c>
      <c r="I189" s="56">
        <f>Calculations!K162</f>
        <v>0</v>
      </c>
      <c r="J189" s="55">
        <f>Calculations!F162</f>
        <v>0</v>
      </c>
      <c r="K189" s="56">
        <f>Calculations!J162</f>
        <v>0</v>
      </c>
      <c r="L189" s="55">
        <f>Calculations!E162</f>
        <v>0</v>
      </c>
      <c r="M189" s="56">
        <f>Calculations!I162</f>
        <v>0</v>
      </c>
      <c r="N189" s="55">
        <f>Calculations!Q162</f>
        <v>7.4357504438083366E-2</v>
      </c>
      <c r="O189" s="56">
        <f>Calculations!V162</f>
        <v>1.6471028071419678</v>
      </c>
      <c r="P189" s="55">
        <f>Calculations!O162</f>
        <v>1.7240254488805569E-2</v>
      </c>
      <c r="Q189" s="56">
        <f>Calculations!T162</f>
        <v>0.38189113229316318</v>
      </c>
      <c r="R189" s="55">
        <f>Calculations!M162</f>
        <v>5.28675301873947E-3</v>
      </c>
      <c r="S189" s="56">
        <f>Calculations!R162</f>
        <v>0.11710755765187036</v>
      </c>
      <c r="T189" s="57">
        <f>Calculations!AA162</f>
        <v>0</v>
      </c>
      <c r="U189" s="56">
        <f>Calculations!AB162</f>
        <v>0</v>
      </c>
      <c r="V189" s="57">
        <f>Calculations!AC162</f>
        <v>0</v>
      </c>
      <c r="W189" s="56">
        <f>Calculations!AD162</f>
        <v>0</v>
      </c>
      <c r="X189" s="57">
        <f>Calculations!AE162</f>
        <v>0</v>
      </c>
      <c r="Y189" s="56">
        <f>Calculations!AF162</f>
        <v>0</v>
      </c>
      <c r="Z189" s="55">
        <f>Calculations!Q162</f>
        <v>7.4357504438083366E-2</v>
      </c>
      <c r="AA189" s="56">
        <f>Calculations!V162</f>
        <v>1.6471028071419678</v>
      </c>
      <c r="AB189" s="57">
        <f>Calculations!AH162</f>
        <v>0</v>
      </c>
      <c r="AC189" s="56">
        <f>Calculations!AI162</f>
        <v>0</v>
      </c>
      <c r="AD189" s="56" t="s">
        <v>66</v>
      </c>
      <c r="AE189" s="58" t="s">
        <v>53</v>
      </c>
      <c r="AF189" s="39" t="s">
        <v>974</v>
      </c>
      <c r="AG189" s="59" t="s">
        <v>969</v>
      </c>
      <c r="AH189" s="59" t="s">
        <v>967</v>
      </c>
      <c r="AI189" s="69" t="s">
        <v>1541</v>
      </c>
      <c r="AJ189" s="73" t="s">
        <v>1542</v>
      </c>
    </row>
    <row r="190" spans="2:36" ht="92.4" x14ac:dyDescent="0.25">
      <c r="B190" s="19" t="str">
        <f>Calculations!A163</f>
        <v>CfS:258</v>
      </c>
      <c r="C190" s="39" t="str">
        <f>Calculations!B163</f>
        <v>Land South of Ramsey Road, North East of Kingsland Farm (smaller site), Wistow</v>
      </c>
      <c r="D190" s="39" t="str">
        <f>Calculations!C163</f>
        <v>Residential</v>
      </c>
      <c r="E190" s="55">
        <f>Calculations!D163</f>
        <v>15.9887853640013</v>
      </c>
      <c r="F190" s="55">
        <f>Calculations!H163</f>
        <v>15.909449029268172</v>
      </c>
      <c r="G190" s="56">
        <f>Calculations!L163</f>
        <v>99.503800114099022</v>
      </c>
      <c r="H190" s="55">
        <f>Calculations!G163</f>
        <v>7.8825646635939398E-2</v>
      </c>
      <c r="I190" s="56">
        <f>Calculations!K163</f>
        <v>0.49300584654426033</v>
      </c>
      <c r="J190" s="55">
        <f>Calculations!F163</f>
        <v>5.1068809718854001E-4</v>
      </c>
      <c r="K190" s="56">
        <f>Calculations!J163</f>
        <v>3.1940393567253247E-3</v>
      </c>
      <c r="L190" s="55">
        <f>Calculations!E163</f>
        <v>0</v>
      </c>
      <c r="M190" s="56">
        <f>Calculations!I163</f>
        <v>0</v>
      </c>
      <c r="N190" s="55">
        <f>Calculations!Q163</f>
        <v>2.6503175459796288E-2</v>
      </c>
      <c r="O190" s="56">
        <f>Calculations!V163</f>
        <v>0.16576103097529912</v>
      </c>
      <c r="P190" s="55">
        <f>Calculations!O163</f>
        <v>8.0777816387067897E-3</v>
      </c>
      <c r="Q190" s="56">
        <f>Calculations!T163</f>
        <v>5.0521546539075375E-2</v>
      </c>
      <c r="R190" s="55">
        <f>Calculations!M163</f>
        <v>5.9329132249462402E-3</v>
      </c>
      <c r="S190" s="56">
        <f>Calculations!R163</f>
        <v>3.7106716300690207E-2</v>
      </c>
      <c r="T190" s="57">
        <f>Calculations!AA163</f>
        <v>0</v>
      </c>
      <c r="U190" s="56">
        <f>Calculations!AB163</f>
        <v>0</v>
      </c>
      <c r="V190" s="57">
        <f>Calculations!AC163</f>
        <v>2.2439571752445701E-3</v>
      </c>
      <c r="W190" s="56">
        <f>Calculations!AD163</f>
        <v>1.4034569381967142E-2</v>
      </c>
      <c r="X190" s="57">
        <f>Calculations!AE163</f>
        <v>2.3290278727130499E-2</v>
      </c>
      <c r="Y190" s="56">
        <f>Calculations!AF163</f>
        <v>0.14566634173205231</v>
      </c>
      <c r="Z190" s="55">
        <f>Calculations!Q163</f>
        <v>2.6503175459796288E-2</v>
      </c>
      <c r="AA190" s="56">
        <f>Calculations!V163</f>
        <v>0.16576103097529912</v>
      </c>
      <c r="AB190" s="57">
        <f>Calculations!AH163</f>
        <v>0</v>
      </c>
      <c r="AC190" s="56">
        <f>Calculations!AI163</f>
        <v>0</v>
      </c>
      <c r="AD190" s="56" t="s">
        <v>64</v>
      </c>
      <c r="AE190" s="58" t="s">
        <v>53</v>
      </c>
      <c r="AF190" s="39" t="s">
        <v>974</v>
      </c>
      <c r="AG190" s="59" t="s">
        <v>986</v>
      </c>
      <c r="AH190" s="59" t="s">
        <v>964</v>
      </c>
      <c r="AI190" s="69" t="s">
        <v>1269</v>
      </c>
      <c r="AJ190" s="69" t="s">
        <v>1270</v>
      </c>
    </row>
    <row r="191" spans="2:36" ht="211.2" x14ac:dyDescent="0.25">
      <c r="B191" s="41" t="str">
        <f>Calculations!A164</f>
        <v>CfS:259</v>
      </c>
      <c r="C191" s="49" t="str">
        <f>Calculations!B164</f>
        <v>Home Farm South, Abbots Ripton</v>
      </c>
      <c r="D191" s="49" t="str">
        <f>Calculations!C164</f>
        <v>Mixed Use</v>
      </c>
      <c r="E191" s="50">
        <f>Calculations!D164</f>
        <v>2.83125121673379</v>
      </c>
      <c r="F191" s="50">
        <f>Calculations!H164</f>
        <v>2.7230258471050632</v>
      </c>
      <c r="G191" s="51">
        <f>Calculations!L164</f>
        <v>96.177472031126271</v>
      </c>
      <c r="H191" s="50">
        <f>Calculations!G164</f>
        <v>1.3592580660791999E-2</v>
      </c>
      <c r="I191" s="51">
        <f>Calculations!K164</f>
        <v>0.480090942847268</v>
      </c>
      <c r="J191" s="50">
        <f>Calculations!F164</f>
        <v>9.4632788967934894E-2</v>
      </c>
      <c r="K191" s="51">
        <f>Calculations!J164</f>
        <v>3.3424370260264618</v>
      </c>
      <c r="L191" s="50">
        <f>Calculations!E164</f>
        <v>0</v>
      </c>
      <c r="M191" s="51">
        <f>Calculations!I164</f>
        <v>0</v>
      </c>
      <c r="N191" s="50">
        <f>Calculations!Q164</f>
        <v>0.1893487695846976</v>
      </c>
      <c r="O191" s="51">
        <f>Calculations!V164</f>
        <v>6.6878123871726078</v>
      </c>
      <c r="P191" s="50">
        <f>Calculations!O164</f>
        <v>9.2056235132064207E-2</v>
      </c>
      <c r="Q191" s="51">
        <f>Calculations!T164</f>
        <v>3.2514329561423674</v>
      </c>
      <c r="R191" s="50">
        <f>Calculations!M164</f>
        <v>4.6993695397203501E-2</v>
      </c>
      <c r="S191" s="51">
        <f>Calculations!R164</f>
        <v>1.6598207576725292</v>
      </c>
      <c r="T191" s="52">
        <f>Calculations!AA164</f>
        <v>8.98077612301625E-2</v>
      </c>
      <c r="U191" s="51">
        <f>Calculations!AB164</f>
        <v>3.1720166935157112</v>
      </c>
      <c r="V191" s="52">
        <f>Calculations!AC164</f>
        <v>3.1694277917529599E-3</v>
      </c>
      <c r="W191" s="51">
        <f>Calculations!AD164</f>
        <v>0.11194442135761093</v>
      </c>
      <c r="X191" s="52">
        <f>Calculations!AE164</f>
        <v>5.3167351858995904E-3</v>
      </c>
      <c r="Y191" s="51">
        <f>Calculations!AF164</f>
        <v>0.18778747553292441</v>
      </c>
      <c r="Z191" s="50">
        <f>Calculations!Q164</f>
        <v>0.1893487695846976</v>
      </c>
      <c r="AA191" s="51">
        <f>Calculations!V164</f>
        <v>6.6878123871726078</v>
      </c>
      <c r="AB191" s="52">
        <f>Calculations!AH164</f>
        <v>0</v>
      </c>
      <c r="AC191" s="51">
        <f>Calculations!AI164</f>
        <v>0</v>
      </c>
      <c r="AD191" s="51" t="s">
        <v>64</v>
      </c>
      <c r="AE191" s="53" t="s">
        <v>53</v>
      </c>
      <c r="AF191" s="49" t="s">
        <v>974</v>
      </c>
      <c r="AG191" s="54" t="s">
        <v>961</v>
      </c>
      <c r="AH191" s="54" t="s">
        <v>962</v>
      </c>
      <c r="AI191" s="69" t="s">
        <v>1795</v>
      </c>
      <c r="AJ191" s="95" t="s">
        <v>1796</v>
      </c>
    </row>
    <row r="192" spans="2:36" ht="79.2" x14ac:dyDescent="0.25">
      <c r="B192" s="19" t="str">
        <f>Calculations!A165</f>
        <v>CfS:260</v>
      </c>
      <c r="C192" s="39" t="str">
        <f>Calculations!B165</f>
        <v>Home Farm North, Abbots Ripton</v>
      </c>
      <c r="D192" s="39" t="str">
        <f>Calculations!C165</f>
        <v>Residential</v>
      </c>
      <c r="E192" s="55">
        <f>Calculations!D165</f>
        <v>1.3793231008259299</v>
      </c>
      <c r="F192" s="55">
        <f>Calculations!H165</f>
        <v>1.0882912744757014</v>
      </c>
      <c r="G192" s="56">
        <f>Calculations!L165</f>
        <v>78.900387720907418</v>
      </c>
      <c r="H192" s="55">
        <f>Calculations!G165</f>
        <v>0.124071223960167</v>
      </c>
      <c r="I192" s="56">
        <f>Calculations!K165</f>
        <v>8.9950805497184767</v>
      </c>
      <c r="J192" s="55">
        <f>Calculations!F165</f>
        <v>0.151964301564224</v>
      </c>
      <c r="K192" s="56">
        <f>Calculations!J165</f>
        <v>11.017309974235097</v>
      </c>
      <c r="L192" s="55">
        <f>Calculations!E165</f>
        <v>1.49963008258375E-2</v>
      </c>
      <c r="M192" s="56">
        <f>Calculations!I165</f>
        <v>1.0872217551390106</v>
      </c>
      <c r="N192" s="55">
        <f>Calculations!Q165</f>
        <v>0.37802862324568898</v>
      </c>
      <c r="O192" s="56">
        <f>Calculations!V165</f>
        <v>27.406821724317371</v>
      </c>
      <c r="P192" s="55">
        <f>Calculations!O165</f>
        <v>0.21981800230298898</v>
      </c>
      <c r="Q192" s="56">
        <f>Calculations!T165</f>
        <v>15.936657783180994</v>
      </c>
      <c r="R192" s="55">
        <f>Calculations!M165</f>
        <v>0.16165020008619499</v>
      </c>
      <c r="S192" s="56">
        <f>Calculations!R165</f>
        <v>11.719531122867433</v>
      </c>
      <c r="T192" s="57">
        <f>Calculations!AA165</f>
        <v>0.12642034551049</v>
      </c>
      <c r="U192" s="56">
        <f>Calculations!AB165</f>
        <v>9.165390287075617</v>
      </c>
      <c r="V192" s="57">
        <f>Calculations!AC165</f>
        <v>1.44061198473908E-2</v>
      </c>
      <c r="W192" s="56">
        <f>Calculations!AD165</f>
        <v>1.0444340299067352</v>
      </c>
      <c r="X192" s="57">
        <f>Calculations!AE165</f>
        <v>5.3357448961969901E-2</v>
      </c>
      <c r="Y192" s="56">
        <f>Calculations!AF165</f>
        <v>3.8683792745890941</v>
      </c>
      <c r="Z192" s="55">
        <f>Calculations!Q165</f>
        <v>0.37802862324568898</v>
      </c>
      <c r="AA192" s="56">
        <f>Calculations!V165</f>
        <v>27.406821724317371</v>
      </c>
      <c r="AB192" s="57">
        <f>Calculations!AH165</f>
        <v>0</v>
      </c>
      <c r="AC192" s="56">
        <f>Calculations!AI165</f>
        <v>0</v>
      </c>
      <c r="AD192" s="56" t="s">
        <v>64</v>
      </c>
      <c r="AE192" s="58" t="s">
        <v>53</v>
      </c>
      <c r="AF192" s="39" t="s">
        <v>978</v>
      </c>
      <c r="AG192" s="59" t="s">
        <v>955</v>
      </c>
      <c r="AH192" s="59" t="s">
        <v>996</v>
      </c>
      <c r="AI192" s="69" t="s">
        <v>1279</v>
      </c>
      <c r="AJ192" s="69" t="s">
        <v>1280</v>
      </c>
    </row>
    <row r="193" spans="2:36" ht="92.4" x14ac:dyDescent="0.25">
      <c r="B193" s="19" t="str">
        <f>Calculations!A166</f>
        <v>CfS:261</v>
      </c>
      <c r="C193" s="39" t="str">
        <f>Calculations!B166</f>
        <v>Manor Farm, Brampton</v>
      </c>
      <c r="D193" s="39" t="str">
        <f>Calculations!C166</f>
        <v>Residential</v>
      </c>
      <c r="E193" s="55">
        <f>Calculations!D166</f>
        <v>0.74943355980903104</v>
      </c>
      <c r="F193" s="55">
        <f>Calculations!H166</f>
        <v>0.4747084232938939</v>
      </c>
      <c r="G193" s="56">
        <f>Calculations!L166</f>
        <v>63.342295935460648</v>
      </c>
      <c r="H193" s="55">
        <f>Calculations!G166</f>
        <v>0.14015391829287399</v>
      </c>
      <c r="I193" s="56">
        <f>Calculations!K166</f>
        <v>18.701313339715892</v>
      </c>
      <c r="J193" s="55">
        <f>Calculations!F166</f>
        <v>7.2908373275882302E-2</v>
      </c>
      <c r="K193" s="56">
        <f>Calculations!J166</f>
        <v>9.7284638940456105</v>
      </c>
      <c r="L193" s="55">
        <f>Calculations!E166</f>
        <v>6.1662844946380899E-2</v>
      </c>
      <c r="M193" s="56">
        <f>Calculations!I166</f>
        <v>8.227926830777859</v>
      </c>
      <c r="N193" s="55">
        <f>Calculations!Q166</f>
        <v>0</v>
      </c>
      <c r="O193" s="56">
        <f>Calculations!V166</f>
        <v>0</v>
      </c>
      <c r="P193" s="55">
        <f>Calculations!O166</f>
        <v>0</v>
      </c>
      <c r="Q193" s="56">
        <f>Calculations!T166</f>
        <v>0</v>
      </c>
      <c r="R193" s="55">
        <f>Calculations!M166</f>
        <v>0</v>
      </c>
      <c r="S193" s="56">
        <f>Calculations!R166</f>
        <v>0</v>
      </c>
      <c r="T193" s="57">
        <f>Calculations!AA166</f>
        <v>8.5466409320611197E-2</v>
      </c>
      <c r="U193" s="56">
        <f>Calculations!AB166</f>
        <v>11.404134256062614</v>
      </c>
      <c r="V193" s="57">
        <f>Calculations!AC166</f>
        <v>0.228246119470883</v>
      </c>
      <c r="W193" s="56">
        <f>Calculations!AD166</f>
        <v>30.455817795115042</v>
      </c>
      <c r="X193" s="57">
        <f>Calculations!AE166</f>
        <v>1.7607651854999101E-2</v>
      </c>
      <c r="Y193" s="56">
        <f>Calculations!AF166</f>
        <v>2.3494613531165913</v>
      </c>
      <c r="Z193" s="55">
        <f>Calculations!Q166</f>
        <v>0</v>
      </c>
      <c r="AA193" s="56">
        <f>Calculations!V166</f>
        <v>0</v>
      </c>
      <c r="AB193" s="57">
        <f>Calculations!AH166</f>
        <v>0.57834238952717199</v>
      </c>
      <c r="AC193" s="56">
        <f>Calculations!AI166</f>
        <v>77.170601977651472</v>
      </c>
      <c r="AD193" s="56" t="s">
        <v>65</v>
      </c>
      <c r="AE193" s="58" t="s">
        <v>53</v>
      </c>
      <c r="AF193" s="39" t="s">
        <v>978</v>
      </c>
      <c r="AG193" s="59" t="s">
        <v>957</v>
      </c>
      <c r="AH193" s="59" t="s">
        <v>996</v>
      </c>
      <c r="AI193" s="69" t="s">
        <v>1281</v>
      </c>
      <c r="AJ193" s="69" t="s">
        <v>1282</v>
      </c>
    </row>
    <row r="194" spans="2:36" ht="79.2" x14ac:dyDescent="0.25">
      <c r="B194" s="41" t="str">
        <f>Calculations!A167</f>
        <v>CfS:262</v>
      </c>
      <c r="C194" s="49" t="str">
        <f>Calculations!B167</f>
        <v>Land East of Wood Lane, Ramsey</v>
      </c>
      <c r="D194" s="49" t="str">
        <f>Calculations!C167</f>
        <v>Residential</v>
      </c>
      <c r="E194" s="50">
        <f>Calculations!D167</f>
        <v>8.1514390786913093</v>
      </c>
      <c r="F194" s="50">
        <f>Calculations!H167</f>
        <v>8.1514390786913093</v>
      </c>
      <c r="G194" s="51">
        <f>Calculations!L167</f>
        <v>100</v>
      </c>
      <c r="H194" s="50">
        <f>Calculations!G167</f>
        <v>0</v>
      </c>
      <c r="I194" s="51">
        <f>Calculations!K167</f>
        <v>0</v>
      </c>
      <c r="J194" s="50">
        <f>Calculations!F167</f>
        <v>0</v>
      </c>
      <c r="K194" s="51">
        <f>Calculations!J167</f>
        <v>0</v>
      </c>
      <c r="L194" s="50">
        <f>Calculations!E167</f>
        <v>0</v>
      </c>
      <c r="M194" s="51">
        <f>Calculations!I167</f>
        <v>0</v>
      </c>
      <c r="N194" s="50">
        <f>Calculations!Q167</f>
        <v>1.222319423018718</v>
      </c>
      <c r="O194" s="51">
        <f>Calculations!V167</f>
        <v>14.995136579183733</v>
      </c>
      <c r="P194" s="50">
        <f>Calculations!O167</f>
        <v>0.79486117728494399</v>
      </c>
      <c r="Q194" s="51">
        <f>Calculations!T167</f>
        <v>9.7511760759249491</v>
      </c>
      <c r="R194" s="50">
        <f>Calculations!M167</f>
        <v>0.577062964590219</v>
      </c>
      <c r="S194" s="51">
        <f>Calculations!R167</f>
        <v>7.0792771560879393</v>
      </c>
      <c r="T194" s="52">
        <f>Calculations!AA167</f>
        <v>0</v>
      </c>
      <c r="U194" s="51">
        <f>Calculations!AB167</f>
        <v>0</v>
      </c>
      <c r="V194" s="52">
        <f>Calculations!AC167</f>
        <v>0</v>
      </c>
      <c r="W194" s="51">
        <f>Calculations!AD167</f>
        <v>0</v>
      </c>
      <c r="X194" s="52">
        <f>Calculations!AE167</f>
        <v>0.75768081221412298</v>
      </c>
      <c r="Y194" s="51">
        <f>Calculations!AF167</f>
        <v>9.2950558165217441</v>
      </c>
      <c r="Z194" s="50">
        <f>Calculations!Q167</f>
        <v>1.222319423018718</v>
      </c>
      <c r="AA194" s="51">
        <f>Calculations!V167</f>
        <v>14.995136579183733</v>
      </c>
      <c r="AB194" s="52">
        <f>Calculations!AH167</f>
        <v>0</v>
      </c>
      <c r="AC194" s="51">
        <f>Calculations!AI167</f>
        <v>0</v>
      </c>
      <c r="AD194" s="51" t="s">
        <v>66</v>
      </c>
      <c r="AE194" s="53" t="s">
        <v>53</v>
      </c>
      <c r="AF194" s="49" t="s">
        <v>974</v>
      </c>
      <c r="AG194" s="54" t="s">
        <v>990</v>
      </c>
      <c r="AH194" s="54" t="s">
        <v>1005</v>
      </c>
      <c r="AI194" s="69" t="s">
        <v>1800</v>
      </c>
      <c r="AJ194" s="100" t="s">
        <v>1797</v>
      </c>
    </row>
    <row r="195" spans="2:36" ht="39.6" x14ac:dyDescent="0.25">
      <c r="B195" s="19" t="str">
        <f>Calculations!A168</f>
        <v>CfS:263</v>
      </c>
      <c r="C195" s="39" t="str">
        <f>Calculations!B168</f>
        <v>Land North of Houghton Road (southern portion), St Ives (Wyton on the Hill)</v>
      </c>
      <c r="D195" s="39" t="str">
        <f>Calculations!C168</f>
        <v>Mixed Use</v>
      </c>
      <c r="E195" s="55">
        <f>Calculations!D168</f>
        <v>14.233608725964199</v>
      </c>
      <c r="F195" s="55">
        <f>Calculations!H168</f>
        <v>14.233608725964199</v>
      </c>
      <c r="G195" s="56">
        <f>Calculations!L168</f>
        <v>100</v>
      </c>
      <c r="H195" s="55">
        <f>Calculations!G168</f>
        <v>0</v>
      </c>
      <c r="I195" s="56">
        <f>Calculations!K168</f>
        <v>0</v>
      </c>
      <c r="J195" s="55">
        <f>Calculations!F168</f>
        <v>0</v>
      </c>
      <c r="K195" s="56">
        <f>Calculations!J168</f>
        <v>0</v>
      </c>
      <c r="L195" s="55">
        <f>Calculations!E168</f>
        <v>0</v>
      </c>
      <c r="M195" s="56">
        <f>Calculations!I168</f>
        <v>0</v>
      </c>
      <c r="N195" s="55">
        <f>Calculations!Q168</f>
        <v>1.049430118760176</v>
      </c>
      <c r="O195" s="56">
        <f>Calculations!V168</f>
        <v>7.3729026767882191</v>
      </c>
      <c r="P195" s="55">
        <f>Calculations!O168</f>
        <v>0.45044067859966097</v>
      </c>
      <c r="Q195" s="56">
        <f>Calculations!T168</f>
        <v>3.1646273778623044</v>
      </c>
      <c r="R195" s="55">
        <f>Calculations!M168</f>
        <v>0.21063018258365299</v>
      </c>
      <c r="S195" s="56">
        <f>Calculations!R168</f>
        <v>1.4798087163899096</v>
      </c>
      <c r="T195" s="57">
        <f>Calculations!AA168</f>
        <v>0</v>
      </c>
      <c r="U195" s="56">
        <f>Calculations!AB168</f>
        <v>0</v>
      </c>
      <c r="V195" s="57">
        <f>Calculations!AC168</f>
        <v>0</v>
      </c>
      <c r="W195" s="56">
        <f>Calculations!AD168</f>
        <v>0</v>
      </c>
      <c r="X195" s="57">
        <f>Calculations!AE168</f>
        <v>0</v>
      </c>
      <c r="Y195" s="56">
        <f>Calculations!AF168</f>
        <v>0</v>
      </c>
      <c r="Z195" s="55">
        <f>Calculations!Q168</f>
        <v>1.049430118760176</v>
      </c>
      <c r="AA195" s="56">
        <f>Calculations!V168</f>
        <v>7.3729026767882191</v>
      </c>
      <c r="AB195" s="57">
        <f>Calculations!AH168</f>
        <v>0</v>
      </c>
      <c r="AC195" s="56">
        <f>Calculations!AI168</f>
        <v>0</v>
      </c>
      <c r="AD195" s="56" t="s">
        <v>64</v>
      </c>
      <c r="AE195" s="58" t="s">
        <v>53</v>
      </c>
      <c r="AF195" s="39" t="s">
        <v>974</v>
      </c>
      <c r="AG195" s="59" t="s">
        <v>966</v>
      </c>
      <c r="AH195" s="59" t="s">
        <v>967</v>
      </c>
      <c r="AI195" s="69" t="s">
        <v>1543</v>
      </c>
      <c r="AJ195" s="73" t="s">
        <v>1692</v>
      </c>
    </row>
    <row r="196" spans="2:36" ht="105.6" x14ac:dyDescent="0.25">
      <c r="B196" s="19" t="str">
        <f>Calculations!A169</f>
        <v>CfS:264</v>
      </c>
      <c r="C196" s="39" t="str">
        <f>Calculations!B169</f>
        <v>Land East of Stocking Fen Road, Ramsey</v>
      </c>
      <c r="D196" s="39" t="str">
        <f>Calculations!C169</f>
        <v>Residential</v>
      </c>
      <c r="E196" s="55">
        <f>Calculations!D169</f>
        <v>7.3515986662283996</v>
      </c>
      <c r="F196" s="55">
        <f>Calculations!H169</f>
        <v>1.9585413969538328</v>
      </c>
      <c r="G196" s="56">
        <f>Calculations!L169</f>
        <v>26.641027154419266</v>
      </c>
      <c r="H196" s="55">
        <f>Calculations!G169</f>
        <v>0.35664970308084698</v>
      </c>
      <c r="I196" s="56">
        <f>Calculations!K169</f>
        <v>4.8513217229772883</v>
      </c>
      <c r="J196" s="55">
        <f>Calculations!F169</f>
        <v>5.03640756619372</v>
      </c>
      <c r="K196" s="56">
        <f>Calculations!J169</f>
        <v>68.507651122603448</v>
      </c>
      <c r="L196" s="55">
        <f>Calculations!E169</f>
        <v>0</v>
      </c>
      <c r="M196" s="56">
        <f>Calculations!I169</f>
        <v>0</v>
      </c>
      <c r="N196" s="55">
        <f>Calculations!Q169</f>
        <v>4.0144277252488969</v>
      </c>
      <c r="O196" s="56">
        <f>Calculations!V169</f>
        <v>54.60618713709551</v>
      </c>
      <c r="P196" s="55">
        <f>Calculations!O169</f>
        <v>3.3239225774360199</v>
      </c>
      <c r="Q196" s="56">
        <f>Calculations!T169</f>
        <v>45.213602215602123</v>
      </c>
      <c r="R196" s="55">
        <f>Calculations!M169</f>
        <v>1.8289856188192299</v>
      </c>
      <c r="S196" s="56">
        <f>Calculations!R169</f>
        <v>24.878746812189039</v>
      </c>
      <c r="T196" s="57">
        <f>Calculations!AA169</f>
        <v>0</v>
      </c>
      <c r="U196" s="56">
        <f>Calculations!AB169</f>
        <v>0</v>
      </c>
      <c r="V196" s="57">
        <f>Calculations!AC169</f>
        <v>1.6552127797702001</v>
      </c>
      <c r="W196" s="56">
        <f>Calculations!AD169</f>
        <v>22.515004625781295</v>
      </c>
      <c r="X196" s="57">
        <f>Calculations!AE169</f>
        <v>0</v>
      </c>
      <c r="Y196" s="56">
        <f>Calculations!AF169</f>
        <v>0</v>
      </c>
      <c r="Z196" s="55">
        <f>Calculations!Q169</f>
        <v>4.0144277252488969</v>
      </c>
      <c r="AA196" s="56">
        <f>Calculations!V169</f>
        <v>54.60618713709551</v>
      </c>
      <c r="AB196" s="57">
        <f>Calculations!AH169</f>
        <v>0</v>
      </c>
      <c r="AC196" s="56">
        <f>Calculations!AI169</f>
        <v>0</v>
      </c>
      <c r="AD196" s="56" t="s">
        <v>64</v>
      </c>
      <c r="AE196" s="58" t="s">
        <v>53</v>
      </c>
      <c r="AF196" s="39" t="s">
        <v>974</v>
      </c>
      <c r="AG196" s="59" t="s">
        <v>986</v>
      </c>
      <c r="AH196" s="59" t="s">
        <v>964</v>
      </c>
      <c r="AI196" s="69" t="s">
        <v>1283</v>
      </c>
      <c r="AJ196" s="69" t="s">
        <v>1284</v>
      </c>
    </row>
    <row r="197" spans="2:36" ht="171.6" x14ac:dyDescent="0.25">
      <c r="B197" s="19" t="str">
        <f>Calculations!A170</f>
        <v>CfS:265</v>
      </c>
      <c r="C197" s="39" t="str">
        <f>Calculations!B170</f>
        <v>Land off Conington Road, Fenstanton</v>
      </c>
      <c r="D197" s="39" t="str">
        <f>Calculations!C170</f>
        <v>Mixed Use</v>
      </c>
      <c r="E197" s="55">
        <f>Calculations!D170</f>
        <v>33.953151074150597</v>
      </c>
      <c r="F197" s="55">
        <f>Calculations!H170</f>
        <v>32.979572781085331</v>
      </c>
      <c r="G197" s="56">
        <f>Calculations!L170</f>
        <v>97.132583391335132</v>
      </c>
      <c r="H197" s="55">
        <f>Calculations!G170</f>
        <v>0.97293695885260001</v>
      </c>
      <c r="I197" s="56">
        <f>Calculations!K170</f>
        <v>2.8655277288632033</v>
      </c>
      <c r="J197" s="55">
        <f>Calculations!F170</f>
        <v>0</v>
      </c>
      <c r="K197" s="56">
        <f>Calculations!J170</f>
        <v>0</v>
      </c>
      <c r="L197" s="55">
        <f>Calculations!E170</f>
        <v>6.4133421266451395E-4</v>
      </c>
      <c r="M197" s="56">
        <f>Calculations!I170</f>
        <v>1.8888798016534556E-3</v>
      </c>
      <c r="N197" s="55">
        <f>Calculations!Q170</f>
        <v>5.287949918261079</v>
      </c>
      <c r="O197" s="56">
        <f>Calculations!V170</f>
        <v>15.574253790797435</v>
      </c>
      <c r="P197" s="55">
        <f>Calculations!O170</f>
        <v>2.6633574711461083</v>
      </c>
      <c r="Q197" s="56">
        <f>Calculations!T170</f>
        <v>7.8442129430920202</v>
      </c>
      <c r="R197" s="55">
        <f>Calculations!M170</f>
        <v>1.7435657521733601</v>
      </c>
      <c r="S197" s="56">
        <f>Calculations!R170</f>
        <v>5.1352104208695408</v>
      </c>
      <c r="T197" s="57">
        <f>Calculations!AA170</f>
        <v>0</v>
      </c>
      <c r="U197" s="56">
        <f>Calculations!AB170</f>
        <v>0</v>
      </c>
      <c r="V197" s="57">
        <f>Calculations!AC170</f>
        <v>5.8275644488749005E-4</v>
      </c>
      <c r="W197" s="56">
        <f>Calculations!AD170</f>
        <v>1.7163545251361293E-3</v>
      </c>
      <c r="X197" s="57">
        <f>Calculations!AE170</f>
        <v>1.0935258053797701</v>
      </c>
      <c r="Y197" s="56">
        <f>Calculations!AF170</f>
        <v>3.2206901886414285</v>
      </c>
      <c r="Z197" s="55">
        <f>Calculations!Q170</f>
        <v>5.287949918261079</v>
      </c>
      <c r="AA197" s="56">
        <f>Calculations!V170</f>
        <v>15.574253790797435</v>
      </c>
      <c r="AB197" s="57">
        <f>Calculations!AH170</f>
        <v>0</v>
      </c>
      <c r="AC197" s="56">
        <f>Calculations!AI170</f>
        <v>0</v>
      </c>
      <c r="AD197" s="56" t="s">
        <v>65</v>
      </c>
      <c r="AE197" s="58" t="s">
        <v>53</v>
      </c>
      <c r="AF197" s="39" t="s">
        <v>978</v>
      </c>
      <c r="AG197" s="59" t="s">
        <v>959</v>
      </c>
      <c r="AH197" s="59" t="s">
        <v>996</v>
      </c>
      <c r="AI197" s="69" t="s">
        <v>1473</v>
      </c>
      <c r="AJ197" s="69" t="s">
        <v>1544</v>
      </c>
    </row>
    <row r="198" spans="2:36" ht="198" x14ac:dyDescent="0.25">
      <c r="B198" s="19" t="str">
        <f>Calculations!A171</f>
        <v>CfS:267</v>
      </c>
      <c r="C198" s="39" t="str">
        <f>Calculations!B171</f>
        <v>Land South West of Pound Close, Hail Weston</v>
      </c>
      <c r="D198" s="39" t="str">
        <f>Calculations!C171</f>
        <v>Residential</v>
      </c>
      <c r="E198" s="55">
        <f>Calculations!D171</f>
        <v>0.56901246246263004</v>
      </c>
      <c r="F198" s="55">
        <f>Calculations!H171</f>
        <v>0.56901246246263004</v>
      </c>
      <c r="G198" s="56">
        <f>Calculations!L171</f>
        <v>100</v>
      </c>
      <c r="H198" s="55">
        <f>Calculations!G171</f>
        <v>0</v>
      </c>
      <c r="I198" s="56">
        <f>Calculations!K171</f>
        <v>0</v>
      </c>
      <c r="J198" s="55">
        <f>Calculations!F171</f>
        <v>0</v>
      </c>
      <c r="K198" s="56">
        <f>Calculations!J171</f>
        <v>0</v>
      </c>
      <c r="L198" s="55">
        <f>Calculations!E171</f>
        <v>0</v>
      </c>
      <c r="M198" s="56">
        <f>Calculations!I171</f>
        <v>0</v>
      </c>
      <c r="N198" s="55">
        <f>Calculations!Q171</f>
        <v>0.10833234393615701</v>
      </c>
      <c r="O198" s="56">
        <f>Calculations!V171</f>
        <v>19.038659270713556</v>
      </c>
      <c r="P198" s="55">
        <f>Calculations!O171</f>
        <v>7.53335418451751E-2</v>
      </c>
      <c r="Q198" s="56">
        <f>Calculations!T171</f>
        <v>13.239348312186157</v>
      </c>
      <c r="R198" s="55">
        <f>Calculations!M171</f>
        <v>4.4164277001761301E-2</v>
      </c>
      <c r="S198" s="56">
        <f>Calculations!R171</f>
        <v>7.7615658558026395</v>
      </c>
      <c r="T198" s="57">
        <f>Calculations!AA171</f>
        <v>0</v>
      </c>
      <c r="U198" s="56">
        <f>Calculations!AB171</f>
        <v>0</v>
      </c>
      <c r="V198" s="57">
        <f>Calculations!AC171</f>
        <v>0</v>
      </c>
      <c r="W198" s="56">
        <f>Calculations!AD171</f>
        <v>0</v>
      </c>
      <c r="X198" s="57">
        <f>Calculations!AE171</f>
        <v>0</v>
      </c>
      <c r="Y198" s="56">
        <f>Calculations!AF171</f>
        <v>0</v>
      </c>
      <c r="Z198" s="55">
        <f>Calculations!Q171</f>
        <v>0.10833234393615701</v>
      </c>
      <c r="AA198" s="56">
        <f>Calculations!V171</f>
        <v>19.038659270713556</v>
      </c>
      <c r="AB198" s="57">
        <f>Calculations!AH171</f>
        <v>0</v>
      </c>
      <c r="AC198" s="56">
        <f>Calculations!AI171</f>
        <v>0</v>
      </c>
      <c r="AD198" s="56" t="s">
        <v>67</v>
      </c>
      <c r="AE198" s="58" t="s">
        <v>53</v>
      </c>
      <c r="AF198" s="39" t="s">
        <v>974</v>
      </c>
      <c r="AG198" s="59" t="s">
        <v>969</v>
      </c>
      <c r="AH198" s="59" t="s">
        <v>967</v>
      </c>
      <c r="AI198" s="69" t="s">
        <v>1122</v>
      </c>
      <c r="AJ198" s="70" t="s">
        <v>1179</v>
      </c>
    </row>
    <row r="199" spans="2:36" ht="118.8" x14ac:dyDescent="0.25">
      <c r="B199" s="41" t="str">
        <f>Calculations!A172</f>
        <v>CfS:268</v>
      </c>
      <c r="C199" s="49" t="str">
        <f>Calculations!B172</f>
        <v>Land North of Hollow Lane, Ramsey</v>
      </c>
      <c r="D199" s="49" t="str">
        <f>Calculations!C172</f>
        <v>Residential</v>
      </c>
      <c r="E199" s="50">
        <f>Calculations!D172</f>
        <v>1.61271877803786</v>
      </c>
      <c r="F199" s="50">
        <f>Calculations!H172</f>
        <v>1.61271877803786</v>
      </c>
      <c r="G199" s="51">
        <f>Calculations!L172</f>
        <v>100</v>
      </c>
      <c r="H199" s="50">
        <f>Calculations!G172</f>
        <v>0</v>
      </c>
      <c r="I199" s="51">
        <f>Calculations!K172</f>
        <v>0</v>
      </c>
      <c r="J199" s="50">
        <f>Calculations!F172</f>
        <v>0</v>
      </c>
      <c r="K199" s="51">
        <f>Calculations!J172</f>
        <v>0</v>
      </c>
      <c r="L199" s="50">
        <f>Calculations!E172</f>
        <v>0</v>
      </c>
      <c r="M199" s="51">
        <f>Calculations!I172</f>
        <v>0</v>
      </c>
      <c r="N199" s="50">
        <f>Calculations!Q172</f>
        <v>1.7824950332250036E-2</v>
      </c>
      <c r="O199" s="51">
        <f>Calculations!V172</f>
        <v>1.1052733170216476</v>
      </c>
      <c r="P199" s="50">
        <f>Calculations!O172</f>
        <v>1.4874034490327355E-2</v>
      </c>
      <c r="Q199" s="51">
        <f>Calculations!T172</f>
        <v>0.92229560992798043</v>
      </c>
      <c r="R199" s="50">
        <f>Calculations!M172</f>
        <v>1.42754226865336E-2</v>
      </c>
      <c r="S199" s="51">
        <f>Calculations!R172</f>
        <v>0.88517743334656407</v>
      </c>
      <c r="T199" s="52">
        <f>Calculations!AA172</f>
        <v>0</v>
      </c>
      <c r="U199" s="51">
        <f>Calculations!AB172</f>
        <v>0</v>
      </c>
      <c r="V199" s="52">
        <f>Calculations!AC172</f>
        <v>0</v>
      </c>
      <c r="W199" s="51">
        <f>Calculations!AD172</f>
        <v>0</v>
      </c>
      <c r="X199" s="52">
        <f>Calculations!AE172</f>
        <v>0</v>
      </c>
      <c r="Y199" s="51">
        <f>Calculations!AF172</f>
        <v>0</v>
      </c>
      <c r="Z199" s="50">
        <f>Calculations!Q172</f>
        <v>1.7824950332250036E-2</v>
      </c>
      <c r="AA199" s="51">
        <f>Calculations!V172</f>
        <v>1.1052733170216476</v>
      </c>
      <c r="AB199" s="52">
        <f>Calculations!AH172</f>
        <v>0</v>
      </c>
      <c r="AC199" s="51">
        <f>Calculations!AI172</f>
        <v>0</v>
      </c>
      <c r="AD199" s="51" t="s">
        <v>66</v>
      </c>
      <c r="AE199" s="53" t="s">
        <v>53</v>
      </c>
      <c r="AF199" s="49" t="s">
        <v>974</v>
      </c>
      <c r="AG199" s="54" t="s">
        <v>969</v>
      </c>
      <c r="AH199" s="54" t="s">
        <v>967</v>
      </c>
      <c r="AI199" s="69" t="s">
        <v>1652</v>
      </c>
      <c r="AJ199" s="96" t="s">
        <v>1672</v>
      </c>
    </row>
    <row r="200" spans="2:36" ht="198" x14ac:dyDescent="0.25">
      <c r="B200" s="19" t="str">
        <f>Calculations!A173</f>
        <v>CfS:269</v>
      </c>
      <c r="C200" s="39" t="str">
        <f>Calculations!B173</f>
        <v>Land West of Manor Farm, Yelling</v>
      </c>
      <c r="D200" s="39" t="str">
        <f>Calculations!C173</f>
        <v>Residential</v>
      </c>
      <c r="E200" s="55">
        <f>Calculations!D173</f>
        <v>1.0672472550694101</v>
      </c>
      <c r="F200" s="55">
        <f>Calculations!H173</f>
        <v>1.0672472550694101</v>
      </c>
      <c r="G200" s="56">
        <f>Calculations!L173</f>
        <v>100</v>
      </c>
      <c r="H200" s="55">
        <f>Calculations!G173</f>
        <v>0</v>
      </c>
      <c r="I200" s="56">
        <f>Calculations!K173</f>
        <v>0</v>
      </c>
      <c r="J200" s="55">
        <f>Calculations!F173</f>
        <v>0</v>
      </c>
      <c r="K200" s="56">
        <f>Calculations!J173</f>
        <v>0</v>
      </c>
      <c r="L200" s="55">
        <f>Calculations!E173</f>
        <v>0</v>
      </c>
      <c r="M200" s="56">
        <f>Calculations!I173</f>
        <v>0</v>
      </c>
      <c r="N200" s="55">
        <f>Calculations!Q173</f>
        <v>5.0197238464189893E-2</v>
      </c>
      <c r="O200" s="56">
        <f>Calculations!V173</f>
        <v>4.7034310208579768</v>
      </c>
      <c r="P200" s="55">
        <f>Calculations!O173</f>
        <v>3.1309656971909093E-2</v>
      </c>
      <c r="Q200" s="56">
        <f>Calculations!T173</f>
        <v>2.9336835323950141</v>
      </c>
      <c r="R200" s="55">
        <f>Calculations!M173</f>
        <v>2.4378796236446901E-2</v>
      </c>
      <c r="S200" s="56">
        <f>Calculations!R173</f>
        <v>2.284268815932573</v>
      </c>
      <c r="T200" s="57">
        <f>Calculations!AA173</f>
        <v>0</v>
      </c>
      <c r="U200" s="56">
        <f>Calculations!AB173</f>
        <v>0</v>
      </c>
      <c r="V200" s="57">
        <f>Calculations!AC173</f>
        <v>0</v>
      </c>
      <c r="W200" s="56">
        <f>Calculations!AD173</f>
        <v>0</v>
      </c>
      <c r="X200" s="57">
        <f>Calculations!AE173</f>
        <v>0</v>
      </c>
      <c r="Y200" s="56">
        <f>Calculations!AF173</f>
        <v>0</v>
      </c>
      <c r="Z200" s="55">
        <f>Calculations!Q173</f>
        <v>5.0197238464189893E-2</v>
      </c>
      <c r="AA200" s="56">
        <f>Calculations!V173</f>
        <v>4.7034310208579768</v>
      </c>
      <c r="AB200" s="57">
        <f>Calculations!AH173</f>
        <v>0</v>
      </c>
      <c r="AC200" s="56">
        <f>Calculations!AI173</f>
        <v>0</v>
      </c>
      <c r="AD200" s="56" t="s">
        <v>64</v>
      </c>
      <c r="AE200" s="58" t="s">
        <v>53</v>
      </c>
      <c r="AF200" s="39" t="s">
        <v>974</v>
      </c>
      <c r="AG200" s="59" t="s">
        <v>966</v>
      </c>
      <c r="AH200" s="59" t="s">
        <v>967</v>
      </c>
      <c r="AI200" s="70" t="s">
        <v>1604</v>
      </c>
      <c r="AJ200" s="45" t="s">
        <v>1605</v>
      </c>
    </row>
    <row r="201" spans="2:36" ht="145.19999999999999" x14ac:dyDescent="0.25">
      <c r="B201" s="41" t="str">
        <f>Calculations!A174</f>
        <v>CfS:270</v>
      </c>
      <c r="C201" s="49" t="str">
        <f>Calculations!B174</f>
        <v>College Farm, West of Newlands Industrial Estate, Somersham</v>
      </c>
      <c r="D201" s="49" t="str">
        <f>Calculations!C174</f>
        <v>Residential</v>
      </c>
      <c r="E201" s="50">
        <f>Calculations!D174</f>
        <v>1.78459896854545</v>
      </c>
      <c r="F201" s="50">
        <f>Calculations!H174</f>
        <v>1.78459896854545</v>
      </c>
      <c r="G201" s="51">
        <f>Calculations!L174</f>
        <v>100</v>
      </c>
      <c r="H201" s="50">
        <f>Calculations!G174</f>
        <v>0</v>
      </c>
      <c r="I201" s="51">
        <f>Calculations!K174</f>
        <v>0</v>
      </c>
      <c r="J201" s="50">
        <f>Calculations!F174</f>
        <v>0</v>
      </c>
      <c r="K201" s="51">
        <f>Calculations!J174</f>
        <v>0</v>
      </c>
      <c r="L201" s="50">
        <f>Calculations!E174</f>
        <v>0</v>
      </c>
      <c r="M201" s="51">
        <f>Calculations!I174</f>
        <v>0</v>
      </c>
      <c r="N201" s="50">
        <f>Calculations!Q174</f>
        <v>0.10471775888070969</v>
      </c>
      <c r="O201" s="51">
        <f>Calculations!V174</f>
        <v>5.8678594309656384</v>
      </c>
      <c r="P201" s="50">
        <f>Calculations!O174</f>
        <v>5.4539301236608204E-2</v>
      </c>
      <c r="Q201" s="51">
        <f>Calculations!T174</f>
        <v>3.0561096469231321</v>
      </c>
      <c r="R201" s="50">
        <f>Calculations!M174</f>
        <v>2.4010981743104599E-2</v>
      </c>
      <c r="S201" s="51">
        <f>Calculations!R174</f>
        <v>1.3454553188874092</v>
      </c>
      <c r="T201" s="52">
        <f>Calculations!AA174</f>
        <v>0</v>
      </c>
      <c r="U201" s="51">
        <f>Calculations!AB174</f>
        <v>0</v>
      </c>
      <c r="V201" s="52">
        <f>Calculations!AC174</f>
        <v>0</v>
      </c>
      <c r="W201" s="51">
        <f>Calculations!AD174</f>
        <v>0</v>
      </c>
      <c r="X201" s="52">
        <f>Calculations!AE174</f>
        <v>0</v>
      </c>
      <c r="Y201" s="51">
        <f>Calculations!AF174</f>
        <v>0</v>
      </c>
      <c r="Z201" s="50">
        <f>Calculations!Q174</f>
        <v>0.10471775888070969</v>
      </c>
      <c r="AA201" s="51">
        <f>Calculations!V174</f>
        <v>5.8678594309656384</v>
      </c>
      <c r="AB201" s="52">
        <f>Calculations!AH174</f>
        <v>0</v>
      </c>
      <c r="AC201" s="51">
        <f>Calculations!AI174</f>
        <v>0</v>
      </c>
      <c r="AD201" s="51" t="s">
        <v>64</v>
      </c>
      <c r="AE201" s="53" t="s">
        <v>53</v>
      </c>
      <c r="AF201" s="49" t="s">
        <v>974</v>
      </c>
      <c r="AG201" s="54" t="s">
        <v>966</v>
      </c>
      <c r="AH201" s="54" t="s">
        <v>967</v>
      </c>
      <c r="AI201" s="69" t="s">
        <v>1667</v>
      </c>
      <c r="AJ201" s="97" t="s">
        <v>1669</v>
      </c>
    </row>
    <row r="202" spans="2:36" ht="145.19999999999999" x14ac:dyDescent="0.25">
      <c r="B202" s="19" t="str">
        <f>Calculations!A175</f>
        <v>CfS:271</v>
      </c>
      <c r="C202" s="39" t="str">
        <f>Calculations!B175</f>
        <v>Woodlane Farm, West of Ramsey Road, Ramsey Forty Foot, Ramsey</v>
      </c>
      <c r="D202" s="39" t="str">
        <f>Calculations!C175</f>
        <v>Residential</v>
      </c>
      <c r="E202" s="55">
        <f>Calculations!D175</f>
        <v>1.33729308093763</v>
      </c>
      <c r="F202" s="55">
        <f>Calculations!H175</f>
        <v>1.33729308093763</v>
      </c>
      <c r="G202" s="56">
        <f>Calculations!L175</f>
        <v>100</v>
      </c>
      <c r="H202" s="55">
        <f>Calculations!G175</f>
        <v>0</v>
      </c>
      <c r="I202" s="56">
        <f>Calculations!K175</f>
        <v>0</v>
      </c>
      <c r="J202" s="55">
        <f>Calculations!F175</f>
        <v>0</v>
      </c>
      <c r="K202" s="56">
        <f>Calculations!J175</f>
        <v>0</v>
      </c>
      <c r="L202" s="55">
        <f>Calculations!E175</f>
        <v>0</v>
      </c>
      <c r="M202" s="56">
        <f>Calculations!I175</f>
        <v>0</v>
      </c>
      <c r="N202" s="55">
        <f>Calculations!Q175</f>
        <v>0.10637203505078491</v>
      </c>
      <c r="O202" s="56">
        <f>Calculations!V175</f>
        <v>7.9542799231566503</v>
      </c>
      <c r="P202" s="55">
        <f>Calculations!O175</f>
        <v>4.94612959695135E-2</v>
      </c>
      <c r="Q202" s="56">
        <f>Calculations!T175</f>
        <v>3.6986130171879896</v>
      </c>
      <c r="R202" s="55">
        <f>Calculations!M175</f>
        <v>1.36038615693978E-2</v>
      </c>
      <c r="S202" s="56">
        <f>Calculations!R175</f>
        <v>1.0172685227578973</v>
      </c>
      <c r="T202" s="57">
        <f>Calculations!AA175</f>
        <v>0</v>
      </c>
      <c r="U202" s="56">
        <f>Calculations!AB175</f>
        <v>0</v>
      </c>
      <c r="V202" s="57">
        <f>Calculations!AC175</f>
        <v>0</v>
      </c>
      <c r="W202" s="56">
        <f>Calculations!AD175</f>
        <v>0</v>
      </c>
      <c r="X202" s="57">
        <f>Calculations!AE175</f>
        <v>0</v>
      </c>
      <c r="Y202" s="56">
        <f>Calculations!AF175</f>
        <v>0</v>
      </c>
      <c r="Z202" s="55">
        <f>Calculations!Q175</f>
        <v>0.10637203505078491</v>
      </c>
      <c r="AA202" s="56">
        <f>Calculations!V175</f>
        <v>7.9542799231566503</v>
      </c>
      <c r="AB202" s="57">
        <f>Calculations!AH175</f>
        <v>0</v>
      </c>
      <c r="AC202" s="56">
        <f>Calculations!AI175</f>
        <v>0</v>
      </c>
      <c r="AD202" s="56" t="s">
        <v>66</v>
      </c>
      <c r="AE202" s="58" t="s">
        <v>53</v>
      </c>
      <c r="AF202" s="39" t="s">
        <v>974</v>
      </c>
      <c r="AG202" s="59" t="s">
        <v>969</v>
      </c>
      <c r="AH202" s="59" t="s">
        <v>967</v>
      </c>
      <c r="AI202" s="70" t="s">
        <v>1074</v>
      </c>
      <c r="AJ202" s="45" t="s">
        <v>1075</v>
      </c>
    </row>
    <row r="203" spans="2:36" ht="132" x14ac:dyDescent="0.25">
      <c r="B203" s="19" t="str">
        <f>Calculations!A176</f>
        <v>CfS:272</v>
      </c>
      <c r="C203" s="39" t="str">
        <f>Calculations!B176</f>
        <v>Land at Bridge Farm, Ramsey Forty Foot</v>
      </c>
      <c r="D203" s="39" t="str">
        <f>Calculations!C176</f>
        <v>Residential</v>
      </c>
      <c r="E203" s="55">
        <f>Calculations!D176</f>
        <v>1.1291162347045101</v>
      </c>
      <c r="F203" s="55">
        <f>Calculations!H176</f>
        <v>1.1291162347045101</v>
      </c>
      <c r="G203" s="56">
        <f>Calculations!L176</f>
        <v>100</v>
      </c>
      <c r="H203" s="55">
        <f>Calculations!G176</f>
        <v>0</v>
      </c>
      <c r="I203" s="56">
        <f>Calculations!K176</f>
        <v>0</v>
      </c>
      <c r="J203" s="55">
        <f>Calculations!F176</f>
        <v>0</v>
      </c>
      <c r="K203" s="56">
        <f>Calculations!J176</f>
        <v>0</v>
      </c>
      <c r="L203" s="55">
        <f>Calculations!E176</f>
        <v>0</v>
      </c>
      <c r="M203" s="56">
        <f>Calculations!I176</f>
        <v>0</v>
      </c>
      <c r="N203" s="55">
        <f>Calculations!Q176</f>
        <v>2.4794177107646739E-2</v>
      </c>
      <c r="O203" s="56">
        <f>Calculations!V176</f>
        <v>2.1958923577195204</v>
      </c>
      <c r="P203" s="55">
        <f>Calculations!O176</f>
        <v>1.7606643898412499E-2</v>
      </c>
      <c r="Q203" s="56">
        <f>Calculations!T176</f>
        <v>1.5593296205700347</v>
      </c>
      <c r="R203" s="55">
        <f>Calculations!M176</f>
        <v>0</v>
      </c>
      <c r="S203" s="56">
        <f>Calculations!R176</f>
        <v>0</v>
      </c>
      <c r="T203" s="57">
        <f>Calculations!AA176</f>
        <v>0</v>
      </c>
      <c r="U203" s="56">
        <f>Calculations!AB176</f>
        <v>0</v>
      </c>
      <c r="V203" s="57">
        <f>Calculations!AC176</f>
        <v>0</v>
      </c>
      <c r="W203" s="56">
        <f>Calculations!AD176</f>
        <v>0</v>
      </c>
      <c r="X203" s="57">
        <f>Calculations!AE176</f>
        <v>0</v>
      </c>
      <c r="Y203" s="56">
        <f>Calculations!AF176</f>
        <v>0</v>
      </c>
      <c r="Z203" s="55">
        <f>Calculations!Q176</f>
        <v>2.4794177107646739E-2</v>
      </c>
      <c r="AA203" s="56">
        <f>Calculations!V176</f>
        <v>2.1958923577195204</v>
      </c>
      <c r="AB203" s="57">
        <f>Calculations!AH176</f>
        <v>0</v>
      </c>
      <c r="AC203" s="56">
        <f>Calculations!AI176</f>
        <v>0</v>
      </c>
      <c r="AD203" s="56" t="s">
        <v>65</v>
      </c>
      <c r="AE203" s="58" t="s">
        <v>53</v>
      </c>
      <c r="AF203" s="39" t="s">
        <v>974</v>
      </c>
      <c r="AG203" s="59" t="s">
        <v>969</v>
      </c>
      <c r="AH203" s="59" t="s">
        <v>967</v>
      </c>
      <c r="AI203" s="70" t="s">
        <v>1807</v>
      </c>
      <c r="AJ203" s="45" t="s">
        <v>1808</v>
      </c>
    </row>
    <row r="204" spans="2:36" ht="52.8" x14ac:dyDescent="0.25">
      <c r="B204" s="19" t="str">
        <f>Calculations!A177</f>
        <v>CfS:273</v>
      </c>
      <c r="C204" s="39" t="str">
        <f>Calculations!B177</f>
        <v>Land South of Main Street, Yaxley</v>
      </c>
      <c r="D204" s="39" t="str">
        <f>Calculations!C177</f>
        <v>Residential</v>
      </c>
      <c r="E204" s="55">
        <f>Calculations!D177</f>
        <v>3.78593309637135</v>
      </c>
      <c r="F204" s="55">
        <f>Calculations!H177</f>
        <v>2.5829450087366097</v>
      </c>
      <c r="G204" s="56">
        <f>Calculations!L177</f>
        <v>68.224792752208131</v>
      </c>
      <c r="H204" s="55">
        <f>Calculations!G177</f>
        <v>0.24532864774329699</v>
      </c>
      <c r="I204" s="56">
        <f>Calculations!K177</f>
        <v>6.4800048362828626</v>
      </c>
      <c r="J204" s="55">
        <f>Calculations!F177</f>
        <v>0.91077945065489097</v>
      </c>
      <c r="K204" s="56">
        <f>Calculations!J177</f>
        <v>24.056934643875056</v>
      </c>
      <c r="L204" s="55">
        <f>Calculations!E177</f>
        <v>4.6879989236552497E-2</v>
      </c>
      <c r="M204" s="56">
        <f>Calculations!I177</f>
        <v>1.2382677676339526</v>
      </c>
      <c r="N204" s="55">
        <f>Calculations!Q177</f>
        <v>0.5602820605610721</v>
      </c>
      <c r="O204" s="56">
        <f>Calculations!V177</f>
        <v>14.799048115722851</v>
      </c>
      <c r="P204" s="55">
        <f>Calculations!O177</f>
        <v>0.16429653571258809</v>
      </c>
      <c r="Q204" s="56">
        <f>Calculations!T177</f>
        <v>4.3396576624679151</v>
      </c>
      <c r="R204" s="55">
        <f>Calculations!M177</f>
        <v>8.3383880892061196E-2</v>
      </c>
      <c r="S204" s="56">
        <f>Calculations!R177</f>
        <v>2.2024657797566727</v>
      </c>
      <c r="T204" s="57">
        <f>Calculations!AA177</f>
        <v>6.3897088936879301E-3</v>
      </c>
      <c r="U204" s="56">
        <f>Calculations!AB177</f>
        <v>0.16877500819579153</v>
      </c>
      <c r="V204" s="57">
        <f>Calculations!AC177</f>
        <v>1.3524792323843799</v>
      </c>
      <c r="W204" s="56">
        <f>Calculations!AD177</f>
        <v>35.723801714316387</v>
      </c>
      <c r="X204" s="57">
        <f>Calculations!AE177</f>
        <v>1.88822380716301E-2</v>
      </c>
      <c r="Y204" s="56">
        <f>Calculations!AF177</f>
        <v>0.49874727289100518</v>
      </c>
      <c r="Z204" s="55">
        <f>Calculations!Q177</f>
        <v>0.5602820605610721</v>
      </c>
      <c r="AA204" s="56">
        <f>Calculations!V177</f>
        <v>14.799048115722851</v>
      </c>
      <c r="AB204" s="57">
        <f>Calculations!AH177</f>
        <v>0</v>
      </c>
      <c r="AC204" s="56">
        <f>Calculations!AI177</f>
        <v>0</v>
      </c>
      <c r="AD204" s="56" t="s">
        <v>64</v>
      </c>
      <c r="AE204" s="58" t="s">
        <v>53</v>
      </c>
      <c r="AF204" s="39" t="s">
        <v>978</v>
      </c>
      <c r="AG204" s="59" t="s">
        <v>955</v>
      </c>
      <c r="AH204" s="59" t="s">
        <v>996</v>
      </c>
      <c r="AI204" s="70" t="s">
        <v>1063</v>
      </c>
      <c r="AJ204" s="70" t="s">
        <v>1064</v>
      </c>
    </row>
    <row r="205" spans="2:36" ht="52.8" x14ac:dyDescent="0.25">
      <c r="B205" s="19" t="str">
        <f>Calculations!A178</f>
        <v>CfS:274</v>
      </c>
      <c r="C205" s="39" t="str">
        <f>Calculations!B178</f>
        <v>Land South of Manor Farm, Yelling</v>
      </c>
      <c r="D205" s="39" t="str">
        <f>Calculations!C178</f>
        <v>Residential</v>
      </c>
      <c r="E205" s="55">
        <f>Calculations!D178</f>
        <v>3.0092770676856802</v>
      </c>
      <c r="F205" s="55">
        <f>Calculations!H178</f>
        <v>3.0092770676856802</v>
      </c>
      <c r="G205" s="56">
        <f>Calculations!L178</f>
        <v>100</v>
      </c>
      <c r="H205" s="55">
        <f>Calculations!G178</f>
        <v>0</v>
      </c>
      <c r="I205" s="56">
        <f>Calculations!K178</f>
        <v>0</v>
      </c>
      <c r="J205" s="55">
        <f>Calculations!F178</f>
        <v>0</v>
      </c>
      <c r="K205" s="56">
        <f>Calculations!J178</f>
        <v>0</v>
      </c>
      <c r="L205" s="55">
        <f>Calculations!E178</f>
        <v>0</v>
      </c>
      <c r="M205" s="56">
        <f>Calculations!I178</f>
        <v>0</v>
      </c>
      <c r="N205" s="55">
        <f>Calculations!Q178</f>
        <v>2.3449980645633979E-2</v>
      </c>
      <c r="O205" s="56">
        <f>Calculations!V178</f>
        <v>0.77925628375816058</v>
      </c>
      <c r="P205" s="55">
        <f>Calculations!O178</f>
        <v>5.63596691747078E-3</v>
      </c>
      <c r="Q205" s="56">
        <f>Calculations!T178</f>
        <v>0.18728640768878044</v>
      </c>
      <c r="R205" s="55">
        <f>Calculations!M178</f>
        <v>3.9074045163462797E-3</v>
      </c>
      <c r="S205" s="56">
        <f>Calculations!R178</f>
        <v>0.12984528936550582</v>
      </c>
      <c r="T205" s="57">
        <f>Calculations!AA178</f>
        <v>0</v>
      </c>
      <c r="U205" s="56">
        <f>Calculations!AB178</f>
        <v>0</v>
      </c>
      <c r="V205" s="57">
        <f>Calculations!AC178</f>
        <v>0</v>
      </c>
      <c r="W205" s="56">
        <f>Calculations!AD178</f>
        <v>0</v>
      </c>
      <c r="X205" s="57">
        <f>Calculations!AE178</f>
        <v>0</v>
      </c>
      <c r="Y205" s="56">
        <f>Calculations!AF178</f>
        <v>0</v>
      </c>
      <c r="Z205" s="55">
        <f>Calculations!Q178</f>
        <v>2.3449980645633979E-2</v>
      </c>
      <c r="AA205" s="56">
        <f>Calculations!V178</f>
        <v>0.77925628375816058</v>
      </c>
      <c r="AB205" s="57">
        <f>Calculations!AH178</f>
        <v>0</v>
      </c>
      <c r="AC205" s="56">
        <f>Calculations!AI178</f>
        <v>0</v>
      </c>
      <c r="AD205" s="56" t="s">
        <v>64</v>
      </c>
      <c r="AE205" s="58" t="s">
        <v>53</v>
      </c>
      <c r="AF205" s="39" t="s">
        <v>974</v>
      </c>
      <c r="AG205" s="59" t="s">
        <v>966</v>
      </c>
      <c r="AH205" s="59" t="s">
        <v>967</v>
      </c>
      <c r="AI205" s="45" t="s">
        <v>1285</v>
      </c>
      <c r="AJ205" s="45" t="s">
        <v>1286</v>
      </c>
    </row>
    <row r="206" spans="2:36" ht="184.8" x14ac:dyDescent="0.25">
      <c r="B206" s="41" t="str">
        <f>Calculations!A179</f>
        <v>CfS:275</v>
      </c>
      <c r="C206" s="49" t="str">
        <f>Calculations!B179</f>
        <v>Former RGE Engineering Site and HDC Car Park, The Avenue, Godmanchester</v>
      </c>
      <c r="D206" s="49" t="str">
        <f>Calculations!C179</f>
        <v>Residential</v>
      </c>
      <c r="E206" s="50">
        <f>Calculations!D179</f>
        <v>2.4716124328348399</v>
      </c>
      <c r="F206" s="50">
        <f>Calculations!H179</f>
        <v>1.6124755299070967</v>
      </c>
      <c r="G206" s="51">
        <f>Calculations!L179</f>
        <v>65.239821117813861</v>
      </c>
      <c r="H206" s="50">
        <f>Calculations!G179</f>
        <v>0.170426163842607</v>
      </c>
      <c r="I206" s="51">
        <f>Calculations!K179</f>
        <v>6.895343362840066</v>
      </c>
      <c r="J206" s="50">
        <f>Calculations!F179</f>
        <v>0</v>
      </c>
      <c r="K206" s="51">
        <f>Calculations!J179</f>
        <v>0</v>
      </c>
      <c r="L206" s="50">
        <f>Calculations!E179</f>
        <v>0.68871073908513603</v>
      </c>
      <c r="M206" s="51">
        <f>Calculations!I179</f>
        <v>27.86483551934607</v>
      </c>
      <c r="N206" s="50">
        <f>Calculations!Q179</f>
        <v>0.12501166330290081</v>
      </c>
      <c r="O206" s="51">
        <f>Calculations!V179</f>
        <v>5.057899112423442</v>
      </c>
      <c r="P206" s="50">
        <f>Calculations!O179</f>
        <v>6.3728182069385603E-2</v>
      </c>
      <c r="Q206" s="51">
        <f>Calculations!T179</f>
        <v>2.5784051424394212</v>
      </c>
      <c r="R206" s="50">
        <f>Calculations!M179</f>
        <v>3.88161880181985E-2</v>
      </c>
      <c r="S206" s="51">
        <f>Calculations!R179</f>
        <v>1.5704803674934542</v>
      </c>
      <c r="T206" s="52">
        <f>Calculations!AA179</f>
        <v>0</v>
      </c>
      <c r="U206" s="51">
        <f>Calculations!AB179</f>
        <v>0</v>
      </c>
      <c r="V206" s="52">
        <f>Calculations!AC179</f>
        <v>0.12528010389127001</v>
      </c>
      <c r="W206" s="51">
        <f>Calculations!AD179</f>
        <v>5.0687600623362608</v>
      </c>
      <c r="X206" s="52">
        <f>Calculations!AE179</f>
        <v>0.26987685718316601</v>
      </c>
      <c r="Y206" s="51">
        <f>Calculations!AF179</f>
        <v>10.919060512801684</v>
      </c>
      <c r="Z206" s="50">
        <f>Calculations!Q179</f>
        <v>0.12501166330290081</v>
      </c>
      <c r="AA206" s="51">
        <f>Calculations!V179</f>
        <v>5.057899112423442</v>
      </c>
      <c r="AB206" s="52">
        <f>Calculations!AH179</f>
        <v>2.45160409643786</v>
      </c>
      <c r="AC206" s="51">
        <f>Calculations!AI179</f>
        <v>99.19047435871525</v>
      </c>
      <c r="AD206" s="51" t="s">
        <v>64</v>
      </c>
      <c r="AE206" s="53" t="s">
        <v>53</v>
      </c>
      <c r="AF206" s="49" t="s">
        <v>978</v>
      </c>
      <c r="AG206" s="54" t="s">
        <v>956</v>
      </c>
      <c r="AH206" s="54" t="s">
        <v>996</v>
      </c>
      <c r="AI206" s="69" t="s">
        <v>1775</v>
      </c>
      <c r="AJ206" s="95" t="s">
        <v>1788</v>
      </c>
    </row>
    <row r="207" spans="2:36" ht="132" x14ac:dyDescent="0.25">
      <c r="B207" s="41" t="str">
        <f>Calculations!A180</f>
        <v>CfS:276</v>
      </c>
      <c r="C207" s="49" t="str">
        <f>Calculations!B180</f>
        <v>Huntingdon Racecourse</v>
      </c>
      <c r="D207" s="49" t="str">
        <f>Calculations!C180</f>
        <v>Commercial</v>
      </c>
      <c r="E207" s="50">
        <f>Calculations!D180</f>
        <v>68.674097894568803</v>
      </c>
      <c r="F207" s="50">
        <f>Calculations!H180</f>
        <v>5.7559505330616441</v>
      </c>
      <c r="G207" s="51">
        <f>Calculations!L180</f>
        <v>8.381545166997908</v>
      </c>
      <c r="H207" s="50">
        <f>Calculations!G180</f>
        <v>6.2184607688834896</v>
      </c>
      <c r="I207" s="51">
        <f>Calculations!K180</f>
        <v>9.0550308770423413</v>
      </c>
      <c r="J207" s="50">
        <f>Calculations!F180</f>
        <v>1.3060925299594699</v>
      </c>
      <c r="K207" s="51">
        <f>Calculations!J180</f>
        <v>1.9018706761385273</v>
      </c>
      <c r="L207" s="50">
        <f>Calculations!E180</f>
        <v>55.393594062664199</v>
      </c>
      <c r="M207" s="51">
        <f>Calculations!I180</f>
        <v>80.66155327982122</v>
      </c>
      <c r="N207" s="50">
        <f>Calculations!Q180</f>
        <v>17.458779919653189</v>
      </c>
      <c r="O207" s="51">
        <f>Calculations!V180</f>
        <v>25.422656365223173</v>
      </c>
      <c r="P207" s="50">
        <f>Calculations!O180</f>
        <v>10.88954055419039</v>
      </c>
      <c r="Q207" s="51">
        <f>Calculations!T180</f>
        <v>15.85683815011075</v>
      </c>
      <c r="R207" s="50">
        <f>Calculations!M180</f>
        <v>8.0966818985882298</v>
      </c>
      <c r="S207" s="51">
        <f>Calculations!R180</f>
        <v>11.790008382809159</v>
      </c>
      <c r="T207" s="52">
        <f>Calculations!AA180</f>
        <v>1.2484353723216499</v>
      </c>
      <c r="U207" s="51">
        <f>Calculations!AB180</f>
        <v>1.8179130277594582</v>
      </c>
      <c r="V207" s="52">
        <f>Calculations!AC180</f>
        <v>4.7557781445889704</v>
      </c>
      <c r="W207" s="51">
        <f>Calculations!AD180</f>
        <v>6.9251410508372881</v>
      </c>
      <c r="X207" s="52">
        <f>Calculations!AE180</f>
        <v>5.2119734407370499E-2</v>
      </c>
      <c r="Y207" s="51">
        <f>Calculations!AF180</f>
        <v>7.5894312419490073E-2</v>
      </c>
      <c r="Z207" s="50">
        <f>Calculations!Q180</f>
        <v>17.458779919653189</v>
      </c>
      <c r="AA207" s="51">
        <f>Calculations!V180</f>
        <v>25.422656365223173</v>
      </c>
      <c r="AB207" s="52">
        <f>Calculations!AH180</f>
        <v>64.855308520708903</v>
      </c>
      <c r="AC207" s="51">
        <f>Calculations!AI180</f>
        <v>94.439258044972561</v>
      </c>
      <c r="AD207" s="51" t="s">
        <v>65</v>
      </c>
      <c r="AE207" s="53" t="s">
        <v>52</v>
      </c>
      <c r="AF207" s="49" t="s">
        <v>978</v>
      </c>
      <c r="AG207" s="54" t="s">
        <v>957</v>
      </c>
      <c r="AH207" s="54" t="s">
        <v>996</v>
      </c>
      <c r="AI207" s="69" t="s">
        <v>1776</v>
      </c>
      <c r="AJ207" s="95" t="s">
        <v>1777</v>
      </c>
    </row>
    <row r="208" spans="2:36" ht="264" x14ac:dyDescent="0.25">
      <c r="B208" s="19" t="str">
        <f>Calculations!A181</f>
        <v>CfS:277</v>
      </c>
      <c r="C208" s="39" t="str">
        <f>Calculations!B181</f>
        <v>Land East of Bury Road, Bury</v>
      </c>
      <c r="D208" s="39" t="str">
        <f>Calculations!C181</f>
        <v>Residential</v>
      </c>
      <c r="E208" s="55">
        <f>Calculations!D181</f>
        <v>3.5416881511486502</v>
      </c>
      <c r="F208" s="55">
        <f>Calculations!H181</f>
        <v>3.4844613399551529</v>
      </c>
      <c r="G208" s="56">
        <f>Calculations!L181</f>
        <v>98.384193956349961</v>
      </c>
      <c r="H208" s="55">
        <f>Calculations!G181</f>
        <v>1.5278871681482901E-2</v>
      </c>
      <c r="I208" s="56">
        <f>Calculations!K181</f>
        <v>0.43140081874593095</v>
      </c>
      <c r="J208" s="55">
        <f>Calculations!F181</f>
        <v>1.9063882518984599E-2</v>
      </c>
      <c r="K208" s="56">
        <f>Calculations!J181</f>
        <v>0.53827106468427344</v>
      </c>
      <c r="L208" s="55">
        <f>Calculations!E181</f>
        <v>2.2884056993029599E-2</v>
      </c>
      <c r="M208" s="56">
        <f>Calculations!I181</f>
        <v>0.64613416021983128</v>
      </c>
      <c r="N208" s="55">
        <f>Calculations!Q181</f>
        <v>0.10824361410068919</v>
      </c>
      <c r="O208" s="56">
        <f>Calculations!V181</f>
        <v>3.0562717405140067</v>
      </c>
      <c r="P208" s="55">
        <f>Calculations!O181</f>
        <v>1.1811845477678599E-2</v>
      </c>
      <c r="Q208" s="56">
        <f>Calculations!T181</f>
        <v>0.33350890800048982</v>
      </c>
      <c r="R208" s="55">
        <f>Calculations!M181</f>
        <v>6.9938516813897803E-3</v>
      </c>
      <c r="S208" s="56">
        <f>Calculations!R181</f>
        <v>0.19747226133169049</v>
      </c>
      <c r="T208" s="57">
        <f>Calculations!AA181</f>
        <v>0</v>
      </c>
      <c r="U208" s="56">
        <f>Calculations!AB181</f>
        <v>0</v>
      </c>
      <c r="V208" s="57">
        <f>Calculations!AC181</f>
        <v>1.3030319151002899E-4</v>
      </c>
      <c r="W208" s="56">
        <f>Calculations!AD181</f>
        <v>3.6791266184112987E-3</v>
      </c>
      <c r="X208" s="57">
        <f>Calculations!AE181</f>
        <v>0.327577948291006</v>
      </c>
      <c r="Y208" s="56">
        <f>Calculations!AF181</f>
        <v>9.2492036088712393</v>
      </c>
      <c r="Z208" s="55">
        <f>Calculations!Q181</f>
        <v>0.10824361410068919</v>
      </c>
      <c r="AA208" s="56">
        <f>Calculations!V181</f>
        <v>3.0562717405140067</v>
      </c>
      <c r="AB208" s="57">
        <f>Calculations!AH181</f>
        <v>0</v>
      </c>
      <c r="AC208" s="56">
        <f>Calculations!AI181</f>
        <v>0</v>
      </c>
      <c r="AD208" s="56" t="s">
        <v>64</v>
      </c>
      <c r="AE208" s="58" t="s">
        <v>53</v>
      </c>
      <c r="AF208" s="39" t="s">
        <v>978</v>
      </c>
      <c r="AG208" s="59" t="s">
        <v>955</v>
      </c>
      <c r="AH208" s="59" t="s">
        <v>996</v>
      </c>
      <c r="AI208" s="69" t="s">
        <v>1546</v>
      </c>
      <c r="AJ208" s="69" t="s">
        <v>1545</v>
      </c>
    </row>
    <row r="209" spans="2:36" ht="145.19999999999999" x14ac:dyDescent="0.25">
      <c r="B209" s="41" t="str">
        <f>Calculations!A182</f>
        <v>CfS:278</v>
      </c>
      <c r="C209" s="49" t="str">
        <f>Calculations!B182</f>
        <v>North of Wintringham Hall, Cambridge Road, St Neots</v>
      </c>
      <c r="D209" s="49" t="str">
        <f>Calculations!C182</f>
        <v>Commercial</v>
      </c>
      <c r="E209" s="50">
        <f>Calculations!D182</f>
        <v>18.307063286346398</v>
      </c>
      <c r="F209" s="50">
        <f>Calculations!H182</f>
        <v>18.307063286346398</v>
      </c>
      <c r="G209" s="51">
        <f>Calculations!L182</f>
        <v>100</v>
      </c>
      <c r="H209" s="50">
        <f>Calculations!G182</f>
        <v>0</v>
      </c>
      <c r="I209" s="51">
        <f>Calculations!K182</f>
        <v>0</v>
      </c>
      <c r="J209" s="50">
        <f>Calculations!F182</f>
        <v>0</v>
      </c>
      <c r="K209" s="51">
        <f>Calculations!J182</f>
        <v>0</v>
      </c>
      <c r="L209" s="50">
        <f>Calculations!E182</f>
        <v>0</v>
      </c>
      <c r="M209" s="51">
        <f>Calculations!I182</f>
        <v>0</v>
      </c>
      <c r="N209" s="50">
        <f>Calculations!Q182</f>
        <v>0.74873663799406254</v>
      </c>
      <c r="O209" s="51">
        <f>Calculations!V182</f>
        <v>4.0898784599301532</v>
      </c>
      <c r="P209" s="50">
        <f>Calculations!O182</f>
        <v>0.42617986737506058</v>
      </c>
      <c r="Q209" s="51">
        <f>Calculations!T182</f>
        <v>2.3279532096931685</v>
      </c>
      <c r="R209" s="50">
        <f>Calculations!M182</f>
        <v>0.340538990219514</v>
      </c>
      <c r="S209" s="51">
        <f>Calculations!R182</f>
        <v>1.8601508330038472</v>
      </c>
      <c r="T209" s="52">
        <f>Calculations!AA182</f>
        <v>0</v>
      </c>
      <c r="U209" s="51">
        <f>Calculations!AB182</f>
        <v>0</v>
      </c>
      <c r="V209" s="52">
        <f>Calculations!AC182</f>
        <v>0</v>
      </c>
      <c r="W209" s="51">
        <f>Calculations!AD182</f>
        <v>0</v>
      </c>
      <c r="X209" s="52">
        <f>Calculations!AE182</f>
        <v>0</v>
      </c>
      <c r="Y209" s="51">
        <f>Calculations!AF182</f>
        <v>0</v>
      </c>
      <c r="Z209" s="50">
        <f>Calculations!Q182</f>
        <v>0.74873663799406254</v>
      </c>
      <c r="AA209" s="51">
        <f>Calculations!V182</f>
        <v>4.0898784599301532</v>
      </c>
      <c r="AB209" s="52">
        <f>Calculations!AH182</f>
        <v>0</v>
      </c>
      <c r="AC209" s="51">
        <f>Calculations!AI182</f>
        <v>0</v>
      </c>
      <c r="AD209" s="51" t="s">
        <v>64</v>
      </c>
      <c r="AE209" s="53" t="s">
        <v>52</v>
      </c>
      <c r="AF209" s="49" t="s">
        <v>974</v>
      </c>
      <c r="AG209" s="54" t="s">
        <v>966</v>
      </c>
      <c r="AH209" s="54" t="s">
        <v>967</v>
      </c>
      <c r="AI209" s="69" t="s">
        <v>1688</v>
      </c>
      <c r="AJ209" s="95" t="s">
        <v>1689</v>
      </c>
    </row>
    <row r="210" spans="2:36" ht="171.6" x14ac:dyDescent="0.25">
      <c r="B210" s="19" t="str">
        <f>Calculations!A183</f>
        <v>CfS:279</v>
      </c>
      <c r="C210" s="39" t="str">
        <f>Calculations!B183</f>
        <v>Land off Brookfield Way, Bury</v>
      </c>
      <c r="D210" s="39" t="str">
        <f>Calculations!C183</f>
        <v>Residential</v>
      </c>
      <c r="E210" s="55">
        <f>Calculations!D183</f>
        <v>4.7635695895139003</v>
      </c>
      <c r="F210" s="55">
        <f>Calculations!H183</f>
        <v>2.4243557666054296</v>
      </c>
      <c r="G210" s="56">
        <f>Calculations!L183</f>
        <v>50.893677966670026</v>
      </c>
      <c r="H210" s="55">
        <f>Calculations!G183</f>
        <v>0.59762120688364295</v>
      </c>
      <c r="I210" s="56">
        <f>Calculations!K183</f>
        <v>12.545659208993049</v>
      </c>
      <c r="J210" s="55">
        <f>Calculations!F183</f>
        <v>0.117893118550398</v>
      </c>
      <c r="K210" s="56">
        <f>Calculations!J183</f>
        <v>2.4748902337842917</v>
      </c>
      <c r="L210" s="55">
        <f>Calculations!E183</f>
        <v>1.6236994974744301</v>
      </c>
      <c r="M210" s="56">
        <f>Calculations!I183</f>
        <v>34.085772590552644</v>
      </c>
      <c r="N210" s="55">
        <f>Calculations!Q183</f>
        <v>0.51467735396201797</v>
      </c>
      <c r="O210" s="56">
        <f>Calculations!V183</f>
        <v>10.804447049435009</v>
      </c>
      <c r="P210" s="55">
        <f>Calculations!O183</f>
        <v>0.21847856013396499</v>
      </c>
      <c r="Q210" s="56">
        <f>Calculations!T183</f>
        <v>4.5864462779110919</v>
      </c>
      <c r="R210" s="55">
        <f>Calculations!M183</f>
        <v>0.109664261539719</v>
      </c>
      <c r="S210" s="56">
        <f>Calculations!R183</f>
        <v>2.3021446308063638</v>
      </c>
      <c r="T210" s="57">
        <f>Calculations!AA183</f>
        <v>2.1796204116602798E-3</v>
      </c>
      <c r="U210" s="56">
        <f>Calculations!AB183</f>
        <v>4.5756031704843846E-2</v>
      </c>
      <c r="V210" s="57">
        <f>Calculations!AC183</f>
        <v>1.51430792665574E-2</v>
      </c>
      <c r="W210" s="56">
        <f>Calculations!AD183</f>
        <v>0.3178935246352238</v>
      </c>
      <c r="X210" s="57">
        <f>Calculations!AE183</f>
        <v>0.32612627099396102</v>
      </c>
      <c r="Y210" s="56">
        <f>Calculations!AF183</f>
        <v>6.8462581445617277</v>
      </c>
      <c r="Z210" s="55">
        <f>Calculations!Q183</f>
        <v>0.51467735396201797</v>
      </c>
      <c r="AA210" s="56">
        <f>Calculations!V183</f>
        <v>10.804447049435009</v>
      </c>
      <c r="AB210" s="57">
        <f>Calculations!AH183</f>
        <v>0</v>
      </c>
      <c r="AC210" s="56">
        <f>Calculations!AI183</f>
        <v>0</v>
      </c>
      <c r="AD210" s="56" t="s">
        <v>65</v>
      </c>
      <c r="AE210" s="58" t="s">
        <v>53</v>
      </c>
      <c r="AF210" s="39" t="s">
        <v>978</v>
      </c>
      <c r="AG210" s="59" t="s">
        <v>959</v>
      </c>
      <c r="AH210" s="59" t="s">
        <v>996</v>
      </c>
      <c r="AI210" s="69" t="s">
        <v>1468</v>
      </c>
      <c r="AJ210" s="69" t="s">
        <v>1547</v>
      </c>
    </row>
    <row r="211" spans="2:36" ht="198" x14ac:dyDescent="0.25">
      <c r="B211" s="41" t="str">
        <f>Calculations!A184</f>
        <v>CfS:28</v>
      </c>
      <c r="C211" s="49" t="str">
        <f>Calculations!B184</f>
        <v>Land between 76 and 86 Owl End, Great Stukeley</v>
      </c>
      <c r="D211" s="49" t="str">
        <f>Calculations!C184</f>
        <v>Residential</v>
      </c>
      <c r="E211" s="50">
        <f>Calculations!D184</f>
        <v>0.33539904564018302</v>
      </c>
      <c r="F211" s="50">
        <f>Calculations!H184</f>
        <v>0.33539904564018302</v>
      </c>
      <c r="G211" s="51">
        <f>Calculations!L184</f>
        <v>100</v>
      </c>
      <c r="H211" s="50">
        <f>Calculations!G184</f>
        <v>0</v>
      </c>
      <c r="I211" s="51">
        <f>Calculations!K184</f>
        <v>0</v>
      </c>
      <c r="J211" s="50">
        <f>Calculations!F184</f>
        <v>0</v>
      </c>
      <c r="K211" s="51">
        <f>Calculations!J184</f>
        <v>0</v>
      </c>
      <c r="L211" s="50">
        <f>Calculations!E184</f>
        <v>0</v>
      </c>
      <c r="M211" s="51">
        <f>Calculations!I184</f>
        <v>0</v>
      </c>
      <c r="N211" s="50">
        <f>Calculations!Q184</f>
        <v>1.67906586377066E-3</v>
      </c>
      <c r="O211" s="51">
        <f>Calculations!V184</f>
        <v>0.50061736477687124</v>
      </c>
      <c r="P211" s="50">
        <f>Calculations!O184</f>
        <v>0</v>
      </c>
      <c r="Q211" s="51">
        <f>Calculations!T184</f>
        <v>0</v>
      </c>
      <c r="R211" s="50">
        <f>Calculations!M184</f>
        <v>0</v>
      </c>
      <c r="S211" s="51">
        <f>Calculations!R184</f>
        <v>0</v>
      </c>
      <c r="T211" s="52">
        <f>Calculations!AA184</f>
        <v>0</v>
      </c>
      <c r="U211" s="51">
        <f>Calculations!AB184</f>
        <v>0</v>
      </c>
      <c r="V211" s="52">
        <f>Calculations!AC184</f>
        <v>0</v>
      </c>
      <c r="W211" s="51">
        <f>Calculations!AD184</f>
        <v>0</v>
      </c>
      <c r="X211" s="52">
        <f>Calculations!AE184</f>
        <v>0</v>
      </c>
      <c r="Y211" s="51">
        <f>Calculations!AF184</f>
        <v>0</v>
      </c>
      <c r="Z211" s="50">
        <f>Calculations!Q184</f>
        <v>1.67906586377066E-3</v>
      </c>
      <c r="AA211" s="51">
        <f>Calculations!V184</f>
        <v>0.50061736477687124</v>
      </c>
      <c r="AB211" s="52">
        <f>Calculations!AH184</f>
        <v>0</v>
      </c>
      <c r="AC211" s="51">
        <f>Calculations!AI184</f>
        <v>0</v>
      </c>
      <c r="AD211" s="51" t="s">
        <v>64</v>
      </c>
      <c r="AE211" s="53" t="s">
        <v>53</v>
      </c>
      <c r="AF211" s="49" t="s">
        <v>974</v>
      </c>
      <c r="AG211" s="54" t="s">
        <v>971</v>
      </c>
      <c r="AH211" s="54" t="s">
        <v>967</v>
      </c>
      <c r="AI211" s="69" t="s">
        <v>1703</v>
      </c>
      <c r="AJ211" s="96" t="s">
        <v>1702</v>
      </c>
    </row>
    <row r="212" spans="2:36" ht="145.19999999999999" x14ac:dyDescent="0.25">
      <c r="B212" s="19" t="str">
        <f>Calculations!A185</f>
        <v>CfS:281</v>
      </c>
      <c r="C212" s="39" t="str">
        <f>Calculations!B185</f>
        <v>Brampton Road, Buckden</v>
      </c>
      <c r="D212" s="39" t="str">
        <f>Calculations!C185</f>
        <v>Commercial</v>
      </c>
      <c r="E212" s="55">
        <f>Calculations!D185</f>
        <v>3.2644481199640998</v>
      </c>
      <c r="F212" s="55">
        <f>Calculations!H185</f>
        <v>3.2644481199640998</v>
      </c>
      <c r="G212" s="56">
        <f>Calculations!L185</f>
        <v>100</v>
      </c>
      <c r="H212" s="55">
        <f>Calculations!G185</f>
        <v>0</v>
      </c>
      <c r="I212" s="56">
        <f>Calculations!K185</f>
        <v>0</v>
      </c>
      <c r="J212" s="55">
        <f>Calculations!F185</f>
        <v>0</v>
      </c>
      <c r="K212" s="56">
        <f>Calculations!J185</f>
        <v>0</v>
      </c>
      <c r="L212" s="55">
        <f>Calculations!E185</f>
        <v>0</v>
      </c>
      <c r="M212" s="56">
        <f>Calculations!I185</f>
        <v>0</v>
      </c>
      <c r="N212" s="55">
        <f>Calculations!Q185</f>
        <v>2.3295073558672299</v>
      </c>
      <c r="O212" s="56">
        <f>Calculations!V185</f>
        <v>71.359913537019182</v>
      </c>
      <c r="P212" s="55">
        <f>Calculations!O185</f>
        <v>1.654854450930602</v>
      </c>
      <c r="Q212" s="56">
        <f>Calculations!T185</f>
        <v>50.693237880245469</v>
      </c>
      <c r="R212" s="55">
        <f>Calculations!M185</f>
        <v>1.1568492053553201</v>
      </c>
      <c r="S212" s="56">
        <f>Calculations!R185</f>
        <v>35.437818670803154</v>
      </c>
      <c r="T212" s="57">
        <f>Calculations!AA185</f>
        <v>0</v>
      </c>
      <c r="U212" s="56">
        <f>Calculations!AB185</f>
        <v>0</v>
      </c>
      <c r="V212" s="57">
        <f>Calculations!AC185</f>
        <v>0</v>
      </c>
      <c r="W212" s="56">
        <f>Calculations!AD185</f>
        <v>0</v>
      </c>
      <c r="X212" s="57">
        <f>Calculations!AE185</f>
        <v>0</v>
      </c>
      <c r="Y212" s="56">
        <f>Calculations!AF185</f>
        <v>0</v>
      </c>
      <c r="Z212" s="55">
        <f>Calculations!Q185</f>
        <v>2.3295073558672299</v>
      </c>
      <c r="AA212" s="56">
        <f>Calculations!V185</f>
        <v>71.359913537019182</v>
      </c>
      <c r="AB212" s="57">
        <f>Calculations!AH185</f>
        <v>0.98244924690678803</v>
      </c>
      <c r="AC212" s="56">
        <f>Calculations!AI185</f>
        <v>30.095416156210575</v>
      </c>
      <c r="AD212" s="56" t="s">
        <v>65</v>
      </c>
      <c r="AE212" s="58" t="s">
        <v>52</v>
      </c>
      <c r="AF212" s="39" t="s">
        <v>974</v>
      </c>
      <c r="AG212" s="59" t="s">
        <v>968</v>
      </c>
      <c r="AH212" s="59" t="s">
        <v>967</v>
      </c>
      <c r="AI212" s="69" t="s">
        <v>1463</v>
      </c>
      <c r="AJ212" s="69" t="s">
        <v>1464</v>
      </c>
    </row>
    <row r="213" spans="2:36" ht="52.8" x14ac:dyDescent="0.25">
      <c r="B213" s="19" t="str">
        <f>Calculations!A186</f>
        <v>CfS:282</v>
      </c>
      <c r="C213" s="39" t="str">
        <f>Calculations!B186</f>
        <v>Garden at 71 Hemingford Road, St Ives (Hemingford Grey)</v>
      </c>
      <c r="D213" s="39" t="str">
        <f>Calculations!C186</f>
        <v>Residential</v>
      </c>
      <c r="E213" s="55">
        <f>Calculations!D186</f>
        <v>0.12690443594064499</v>
      </c>
      <c r="F213" s="55">
        <f>Calculations!H186</f>
        <v>5.4486591489630934E-3</v>
      </c>
      <c r="G213" s="56">
        <f>Calculations!L186</f>
        <v>4.2935135470847596</v>
      </c>
      <c r="H213" s="55">
        <f>Calculations!G186</f>
        <v>2.7013745408959199E-2</v>
      </c>
      <c r="I213" s="56">
        <f>Calculations!K186</f>
        <v>21.286683328858505</v>
      </c>
      <c r="J213" s="55">
        <f>Calculations!F186</f>
        <v>9.4442031382722696E-2</v>
      </c>
      <c r="K213" s="56">
        <f>Calculations!J186</f>
        <v>74.419803124056742</v>
      </c>
      <c r="L213" s="55">
        <f>Calculations!E186</f>
        <v>0</v>
      </c>
      <c r="M213" s="56">
        <f>Calculations!I186</f>
        <v>0</v>
      </c>
      <c r="N213" s="55">
        <f>Calculations!Q186</f>
        <v>0</v>
      </c>
      <c r="O213" s="56">
        <f>Calculations!V186</f>
        <v>0</v>
      </c>
      <c r="P213" s="55">
        <f>Calculations!O186</f>
        <v>0</v>
      </c>
      <c r="Q213" s="56">
        <f>Calculations!T186</f>
        <v>0</v>
      </c>
      <c r="R213" s="55">
        <f>Calculations!M186</f>
        <v>0</v>
      </c>
      <c r="S213" s="56">
        <f>Calculations!R186</f>
        <v>0</v>
      </c>
      <c r="T213" s="57">
        <f>Calculations!AA186</f>
        <v>0</v>
      </c>
      <c r="U213" s="56">
        <f>Calculations!AB186</f>
        <v>0</v>
      </c>
      <c r="V213" s="57">
        <f>Calculations!AC186</f>
        <v>2.4729903869732499E-2</v>
      </c>
      <c r="W213" s="56">
        <f>Calculations!AD186</f>
        <v>19.487028712927756</v>
      </c>
      <c r="X213" s="57">
        <f>Calculations!AE186</f>
        <v>0</v>
      </c>
      <c r="Y213" s="56">
        <f>Calculations!AF186</f>
        <v>0</v>
      </c>
      <c r="Z213" s="55">
        <f>Calculations!Q186</f>
        <v>0</v>
      </c>
      <c r="AA213" s="56">
        <f>Calculations!V186</f>
        <v>0</v>
      </c>
      <c r="AB213" s="57">
        <f>Calculations!AH186</f>
        <v>0.12690443594064499</v>
      </c>
      <c r="AC213" s="56">
        <f>Calculations!AI186</f>
        <v>100</v>
      </c>
      <c r="AD213" s="56" t="s">
        <v>65</v>
      </c>
      <c r="AE213" s="58" t="s">
        <v>53</v>
      </c>
      <c r="AF213" s="39" t="s">
        <v>974</v>
      </c>
      <c r="AG213" s="59" t="s">
        <v>985</v>
      </c>
      <c r="AH213" s="59" t="s">
        <v>964</v>
      </c>
      <c r="AI213" s="69" t="s">
        <v>1028</v>
      </c>
      <c r="AJ213" s="69" t="s">
        <v>1027</v>
      </c>
    </row>
    <row r="214" spans="2:36" ht="66" x14ac:dyDescent="0.25">
      <c r="B214" s="19" t="str">
        <f>Calculations!A187</f>
        <v>CfS:283</v>
      </c>
      <c r="C214" s="39" t="str">
        <f>Calculations!B187</f>
        <v>Land East of Brook Road, Eaton Ford, St Neots</v>
      </c>
      <c r="D214" s="39" t="str">
        <f>Calculations!C187</f>
        <v>Residential</v>
      </c>
      <c r="E214" s="55">
        <f>Calculations!D187</f>
        <v>13.931516575027301</v>
      </c>
      <c r="F214" s="55">
        <f>Calculations!H187</f>
        <v>4.8519918759348686</v>
      </c>
      <c r="G214" s="56">
        <f>Calculations!L187</f>
        <v>34.827449329043063</v>
      </c>
      <c r="H214" s="55">
        <f>Calculations!G187</f>
        <v>5.5979071683194297</v>
      </c>
      <c r="I214" s="56">
        <f>Calculations!K187</f>
        <v>40.181606490379238</v>
      </c>
      <c r="J214" s="55">
        <f>Calculations!F187</f>
        <v>0.23882252079254199</v>
      </c>
      <c r="K214" s="56">
        <f>Calculations!J187</f>
        <v>1.7142607519172692</v>
      </c>
      <c r="L214" s="55">
        <f>Calculations!E187</f>
        <v>3.2427950099804601</v>
      </c>
      <c r="M214" s="56">
        <f>Calculations!I187</f>
        <v>23.276683428660423</v>
      </c>
      <c r="N214" s="55">
        <f>Calculations!Q187</f>
        <v>0.80200188243382298</v>
      </c>
      <c r="O214" s="56">
        <f>Calculations!V187</f>
        <v>5.7567449897840817</v>
      </c>
      <c r="P214" s="55">
        <f>Calculations!O187</f>
        <v>0.30406771211570699</v>
      </c>
      <c r="Q214" s="56">
        <f>Calculations!T187</f>
        <v>2.1825887402722421</v>
      </c>
      <c r="R214" s="55">
        <f>Calculations!M187</f>
        <v>0.118054105475317</v>
      </c>
      <c r="S214" s="56">
        <f>Calculations!R187</f>
        <v>0.8473887594329309</v>
      </c>
      <c r="T214" s="57">
        <f>Calculations!AA187</f>
        <v>0.23882252092327599</v>
      </c>
      <c r="U214" s="56">
        <f>Calculations!AB187</f>
        <v>1.7142607528556737</v>
      </c>
      <c r="V214" s="57">
        <f>Calculations!AC187</f>
        <v>2.6185058859850998</v>
      </c>
      <c r="W214" s="56">
        <f>Calculations!AD187</f>
        <v>18.79555518513223</v>
      </c>
      <c r="X214" s="57">
        <f>Calculations!AE187</f>
        <v>0.53669069880140796</v>
      </c>
      <c r="Y214" s="56">
        <f>Calculations!AF187</f>
        <v>3.8523494259300066</v>
      </c>
      <c r="Z214" s="55">
        <f>Calculations!Q187</f>
        <v>0.80200188243382298</v>
      </c>
      <c r="AA214" s="56">
        <f>Calculations!V187</f>
        <v>5.7567449897840817</v>
      </c>
      <c r="AB214" s="57">
        <f>Calculations!AH187</f>
        <v>0.45476594993374903</v>
      </c>
      <c r="AC214" s="56">
        <f>Calculations!AI187</f>
        <v>3.264296083521387</v>
      </c>
      <c r="AD214" s="56" t="s">
        <v>65</v>
      </c>
      <c r="AE214" s="58" t="s">
        <v>53</v>
      </c>
      <c r="AF214" s="39" t="s">
        <v>978</v>
      </c>
      <c r="AG214" s="59" t="s">
        <v>957</v>
      </c>
      <c r="AH214" s="59" t="s">
        <v>996</v>
      </c>
      <c r="AI214" s="69" t="s">
        <v>1287</v>
      </c>
      <c r="AJ214" s="69" t="s">
        <v>1288</v>
      </c>
    </row>
    <row r="215" spans="2:36" ht="52.8" x14ac:dyDescent="0.25">
      <c r="B215" s="19" t="str">
        <f>Calculations!A188</f>
        <v>CfS:284</v>
      </c>
      <c r="C215" s="39" t="str">
        <f>Calculations!B188</f>
        <v>Land North of the A428, St Neots</v>
      </c>
      <c r="D215" s="39" t="str">
        <f>Calculations!C188</f>
        <v>Commercial</v>
      </c>
      <c r="E215" s="55">
        <f>Calculations!D188</f>
        <v>20.067042721316799</v>
      </c>
      <c r="F215" s="55">
        <f>Calculations!H188</f>
        <v>0.2205705962357612</v>
      </c>
      <c r="G215" s="56">
        <f>Calculations!L188</f>
        <v>1.0991684190787796</v>
      </c>
      <c r="H215" s="55">
        <f>Calculations!G188</f>
        <v>0.17277351304103999</v>
      </c>
      <c r="I215" s="56">
        <f>Calculations!K188</f>
        <v>0.86098143827394313</v>
      </c>
      <c r="J215" s="55">
        <f>Calculations!F188</f>
        <v>6.7631165774996505E-2</v>
      </c>
      <c r="K215" s="56">
        <f>Calculations!J188</f>
        <v>0.33702607162515946</v>
      </c>
      <c r="L215" s="55">
        <f>Calculations!E188</f>
        <v>19.606067446265001</v>
      </c>
      <c r="M215" s="56">
        <f>Calculations!I188</f>
        <v>97.702824071022121</v>
      </c>
      <c r="N215" s="55">
        <f>Calculations!Q188</f>
        <v>2.7699423953603675</v>
      </c>
      <c r="O215" s="56">
        <f>Calculations!V188</f>
        <v>13.803440964512003</v>
      </c>
      <c r="P215" s="55">
        <f>Calculations!O188</f>
        <v>0.24416104865833735</v>
      </c>
      <c r="Q215" s="56">
        <f>Calculations!T188</f>
        <v>1.2167266101395708</v>
      </c>
      <c r="R215" s="55">
        <f>Calculations!M188</f>
        <v>8.6330044128553694E-3</v>
      </c>
      <c r="S215" s="56">
        <f>Calculations!R188</f>
        <v>4.3020810453972422E-2</v>
      </c>
      <c r="T215" s="57">
        <f>Calculations!AA188</f>
        <v>6.7631056228733999E-2</v>
      </c>
      <c r="U215" s="56">
        <f>Calculations!AB188</f>
        <v>0.33702552572378264</v>
      </c>
      <c r="V215" s="57">
        <f>Calculations!AC188</f>
        <v>5.6269009231834199E-2</v>
      </c>
      <c r="W215" s="56">
        <f>Calculations!AD188</f>
        <v>0.28040509014345599</v>
      </c>
      <c r="X215" s="57">
        <f>Calculations!AE188</f>
        <v>0.123981844761135</v>
      </c>
      <c r="Y215" s="56">
        <f>Calculations!AF188</f>
        <v>0.6178381462727025</v>
      </c>
      <c r="Z215" s="55">
        <f>Calculations!Q188</f>
        <v>2.7699423953603675</v>
      </c>
      <c r="AA215" s="56">
        <f>Calculations!V188</f>
        <v>13.803440964512003</v>
      </c>
      <c r="AB215" s="57">
        <f>Calculations!AH188</f>
        <v>15.4798897809713</v>
      </c>
      <c r="AC215" s="56">
        <f>Calculations!AI188</f>
        <v>77.140862238397176</v>
      </c>
      <c r="AD215" s="56" t="s">
        <v>65</v>
      </c>
      <c r="AE215" s="58" t="s">
        <v>52</v>
      </c>
      <c r="AF215" s="39" t="s">
        <v>978</v>
      </c>
      <c r="AG215" s="59" t="s">
        <v>957</v>
      </c>
      <c r="AH215" s="59" t="s">
        <v>996</v>
      </c>
      <c r="AI215" s="69" t="s">
        <v>1289</v>
      </c>
      <c r="AJ215" s="69" t="s">
        <v>1290</v>
      </c>
    </row>
    <row r="216" spans="2:36" ht="316.8" x14ac:dyDescent="0.25">
      <c r="B216" s="41" t="str">
        <f>Calculations!A189</f>
        <v>CfS:285</v>
      </c>
      <c r="C216" s="49" t="str">
        <f>Calculations!B189</f>
        <v>Land South West of Godmanchester, West of the A1198</v>
      </c>
      <c r="D216" s="49" t="str">
        <f>Calculations!C189</f>
        <v>Residential</v>
      </c>
      <c r="E216" s="50">
        <f>Calculations!D189</f>
        <v>7.0514062543124503</v>
      </c>
      <c r="F216" s="50">
        <f>Calculations!H189</f>
        <v>7.0514062543124503</v>
      </c>
      <c r="G216" s="51">
        <f>Calculations!L189</f>
        <v>100</v>
      </c>
      <c r="H216" s="50">
        <f>Calculations!G189</f>
        <v>0</v>
      </c>
      <c r="I216" s="51">
        <f>Calculations!K189</f>
        <v>0</v>
      </c>
      <c r="J216" s="50">
        <f>Calculations!F189</f>
        <v>0</v>
      </c>
      <c r="K216" s="51">
        <f>Calculations!J189</f>
        <v>0</v>
      </c>
      <c r="L216" s="50">
        <f>Calculations!E189</f>
        <v>0</v>
      </c>
      <c r="M216" s="51">
        <f>Calculations!I189</f>
        <v>0</v>
      </c>
      <c r="N216" s="50">
        <f>Calculations!Q189</f>
        <v>0.16863325733116019</v>
      </c>
      <c r="O216" s="51">
        <f>Calculations!V189</f>
        <v>2.3914840706848883</v>
      </c>
      <c r="P216" s="50">
        <f>Calculations!O189</f>
        <v>8.1796150325661704E-2</v>
      </c>
      <c r="Q216" s="51">
        <f>Calculations!T189</f>
        <v>1.1599976994041064</v>
      </c>
      <c r="R216" s="50">
        <f>Calculations!M189</f>
        <v>3.9142176088737303E-2</v>
      </c>
      <c r="S216" s="51">
        <f>Calculations!R189</f>
        <v>0.55509744690711871</v>
      </c>
      <c r="T216" s="52">
        <f>Calculations!AA189</f>
        <v>0</v>
      </c>
      <c r="U216" s="51">
        <f>Calculations!AB189</f>
        <v>0</v>
      </c>
      <c r="V216" s="52">
        <f>Calculations!AC189</f>
        <v>0</v>
      </c>
      <c r="W216" s="51">
        <f>Calculations!AD189</f>
        <v>0</v>
      </c>
      <c r="X216" s="52">
        <f>Calculations!AE189</f>
        <v>0</v>
      </c>
      <c r="Y216" s="51">
        <f>Calculations!AF189</f>
        <v>0</v>
      </c>
      <c r="Z216" s="50">
        <f>Calculations!Q189</f>
        <v>0.16863325733116019</v>
      </c>
      <c r="AA216" s="51">
        <f>Calculations!V189</f>
        <v>2.3914840706848883</v>
      </c>
      <c r="AB216" s="52">
        <f>Calculations!AH189</f>
        <v>0</v>
      </c>
      <c r="AC216" s="51">
        <f>Calculations!AI189</f>
        <v>0</v>
      </c>
      <c r="AD216" s="51" t="s">
        <v>64</v>
      </c>
      <c r="AE216" s="53" t="s">
        <v>53</v>
      </c>
      <c r="AF216" s="49" t="s">
        <v>974</v>
      </c>
      <c r="AG216" s="54" t="s">
        <v>966</v>
      </c>
      <c r="AH216" s="54" t="s">
        <v>967</v>
      </c>
      <c r="AI216" s="94" t="s">
        <v>1766</v>
      </c>
      <c r="AJ216" s="95" t="s">
        <v>1769</v>
      </c>
    </row>
    <row r="217" spans="2:36" ht="237.6" x14ac:dyDescent="0.25">
      <c r="B217" s="19" t="str">
        <f>Calculations!A190</f>
        <v>CfS:286</v>
      </c>
      <c r="C217" s="39" t="str">
        <f>Calculations!B190</f>
        <v>Land to the West of Longland Crescent, Ramsey</v>
      </c>
      <c r="D217" s="39" t="str">
        <f>Calculations!C190</f>
        <v>Residential</v>
      </c>
      <c r="E217" s="55">
        <f>Calculations!D190</f>
        <v>9.4681911462369808</v>
      </c>
      <c r="F217" s="55">
        <f>Calculations!H190</f>
        <v>9.3347723944045935</v>
      </c>
      <c r="G217" s="56">
        <f>Calculations!L190</f>
        <v>98.590873908524628</v>
      </c>
      <c r="H217" s="55">
        <f>Calculations!G190</f>
        <v>0.13341875183238699</v>
      </c>
      <c r="I217" s="56">
        <f>Calculations!K190</f>
        <v>1.4091260914753785</v>
      </c>
      <c r="J217" s="55">
        <f>Calculations!F190</f>
        <v>0</v>
      </c>
      <c r="K217" s="56">
        <f>Calculations!J190</f>
        <v>0</v>
      </c>
      <c r="L217" s="55">
        <f>Calculations!E190</f>
        <v>0</v>
      </c>
      <c r="M217" s="56">
        <f>Calculations!I190</f>
        <v>0</v>
      </c>
      <c r="N217" s="55">
        <f>Calculations!Q190</f>
        <v>0.55051276266768123</v>
      </c>
      <c r="O217" s="56">
        <f>Calculations!V190</f>
        <v>5.8143393406931372</v>
      </c>
      <c r="P217" s="55">
        <f>Calculations!O190</f>
        <v>0.19621258712023421</v>
      </c>
      <c r="Q217" s="56">
        <f>Calculations!T190</f>
        <v>2.0723344521642506</v>
      </c>
      <c r="R217" s="55">
        <f>Calculations!M190</f>
        <v>9.7023219702264393E-2</v>
      </c>
      <c r="S217" s="56">
        <f>Calculations!R190</f>
        <v>1.0247281471585532</v>
      </c>
      <c r="T217" s="57">
        <f>Calculations!AA190</f>
        <v>0</v>
      </c>
      <c r="U217" s="56">
        <f>Calculations!AB190</f>
        <v>0</v>
      </c>
      <c r="V217" s="57">
        <f>Calculations!AC190</f>
        <v>0.108228812628635</v>
      </c>
      <c r="W217" s="56">
        <f>Calculations!AD190</f>
        <v>1.1430780278622621</v>
      </c>
      <c r="X217" s="57">
        <f>Calculations!AE190</f>
        <v>2.2167052168342301E-2</v>
      </c>
      <c r="Y217" s="56">
        <f>Calculations!AF190</f>
        <v>0.23412129968618484</v>
      </c>
      <c r="Z217" s="55">
        <f>Calculations!Q190</f>
        <v>0.55051276266768123</v>
      </c>
      <c r="AA217" s="56">
        <f>Calculations!V190</f>
        <v>5.8143393406931372</v>
      </c>
      <c r="AB217" s="57">
        <f>Calculations!AH190</f>
        <v>0</v>
      </c>
      <c r="AC217" s="56">
        <f>Calculations!AI190</f>
        <v>0</v>
      </c>
      <c r="AD217" s="56" t="s">
        <v>64</v>
      </c>
      <c r="AE217" s="58" t="s">
        <v>53</v>
      </c>
      <c r="AF217" s="39" t="s">
        <v>974</v>
      </c>
      <c r="AG217" s="59" t="s">
        <v>986</v>
      </c>
      <c r="AH217" s="59" t="s">
        <v>965</v>
      </c>
      <c r="AI217" s="70" t="s">
        <v>1549</v>
      </c>
      <c r="AJ217" s="69" t="s">
        <v>1548</v>
      </c>
    </row>
    <row r="218" spans="2:36" ht="79.2" x14ac:dyDescent="0.25">
      <c r="B218" s="19" t="str">
        <f>Calculations!A191</f>
        <v>CfS:287</v>
      </c>
      <c r="C218" s="39" t="str">
        <f>Calculations!B191</f>
        <v>Village Field, Raveley Road, Upwood</v>
      </c>
      <c r="D218" s="39" t="str">
        <f>Calculations!C191</f>
        <v>Residential</v>
      </c>
      <c r="E218" s="55">
        <f>Calculations!D191</f>
        <v>0.99747582541761204</v>
      </c>
      <c r="F218" s="55">
        <f>Calculations!H191</f>
        <v>0.99747582541761204</v>
      </c>
      <c r="G218" s="56">
        <f>Calculations!L191</f>
        <v>100</v>
      </c>
      <c r="H218" s="55">
        <f>Calculations!G191</f>
        <v>0</v>
      </c>
      <c r="I218" s="56">
        <f>Calculations!K191</f>
        <v>0</v>
      </c>
      <c r="J218" s="55">
        <f>Calculations!F191</f>
        <v>0</v>
      </c>
      <c r="K218" s="56">
        <f>Calculations!J191</f>
        <v>0</v>
      </c>
      <c r="L218" s="55">
        <f>Calculations!E191</f>
        <v>0</v>
      </c>
      <c r="M218" s="56">
        <f>Calculations!I191</f>
        <v>0</v>
      </c>
      <c r="N218" s="55">
        <f>Calculations!Q191</f>
        <v>0.48707139270400701</v>
      </c>
      <c r="O218" s="56">
        <f>Calculations!V191</f>
        <v>48.830395714110203</v>
      </c>
      <c r="P218" s="55">
        <f>Calculations!O191</f>
        <v>0.313077916789473</v>
      </c>
      <c r="Q218" s="56">
        <f>Calculations!T191</f>
        <v>31.387017991979612</v>
      </c>
      <c r="R218" s="55">
        <f>Calculations!M191</f>
        <v>0.20378417829314199</v>
      </c>
      <c r="S218" s="56">
        <f>Calculations!R191</f>
        <v>20.42998668241648</v>
      </c>
      <c r="T218" s="57">
        <f>Calculations!AA191</f>
        <v>0</v>
      </c>
      <c r="U218" s="56">
        <f>Calculations!AB191</f>
        <v>0</v>
      </c>
      <c r="V218" s="57">
        <f>Calculations!AC191</f>
        <v>0</v>
      </c>
      <c r="W218" s="56">
        <f>Calculations!AD191</f>
        <v>0</v>
      </c>
      <c r="X218" s="57">
        <f>Calculations!AE191</f>
        <v>0</v>
      </c>
      <c r="Y218" s="56">
        <f>Calculations!AF191</f>
        <v>0</v>
      </c>
      <c r="Z218" s="55">
        <f>Calculations!Q191</f>
        <v>0.48707139270400701</v>
      </c>
      <c r="AA218" s="56">
        <f>Calculations!V191</f>
        <v>48.830395714110203</v>
      </c>
      <c r="AB218" s="57">
        <f>Calculations!AH191</f>
        <v>0</v>
      </c>
      <c r="AC218" s="56">
        <f>Calculations!AI191</f>
        <v>0</v>
      </c>
      <c r="AD218" s="56" t="s">
        <v>64</v>
      </c>
      <c r="AE218" s="58" t="s">
        <v>53</v>
      </c>
      <c r="AF218" s="39" t="s">
        <v>974</v>
      </c>
      <c r="AG218" s="59" t="s">
        <v>966</v>
      </c>
      <c r="AH218" s="59" t="s">
        <v>967</v>
      </c>
      <c r="AI218" s="70" t="s">
        <v>1586</v>
      </c>
      <c r="AJ218" s="70" t="s">
        <v>1534</v>
      </c>
    </row>
    <row r="219" spans="2:36" ht="92.4" x14ac:dyDescent="0.25">
      <c r="B219" s="19" t="str">
        <f>Calculations!A192</f>
        <v>CfS:288</v>
      </c>
      <c r="C219" s="39" t="str">
        <f>Calculations!B192</f>
        <v>Upwood Field, Meadow Road, Great Raveley</v>
      </c>
      <c r="D219" s="39" t="str">
        <f>Calculations!C192</f>
        <v>Residential</v>
      </c>
      <c r="E219" s="55">
        <f>Calculations!D192</f>
        <v>7.2257571004843504</v>
      </c>
      <c r="F219" s="55">
        <f>Calculations!H192</f>
        <v>7.2257571004843504</v>
      </c>
      <c r="G219" s="56">
        <f>Calculations!L192</f>
        <v>100</v>
      </c>
      <c r="H219" s="55">
        <f>Calculations!G192</f>
        <v>0</v>
      </c>
      <c r="I219" s="56">
        <f>Calculations!K192</f>
        <v>0</v>
      </c>
      <c r="J219" s="55">
        <f>Calculations!F192</f>
        <v>0</v>
      </c>
      <c r="K219" s="56">
        <f>Calculations!J192</f>
        <v>0</v>
      </c>
      <c r="L219" s="55">
        <f>Calculations!E192</f>
        <v>0</v>
      </c>
      <c r="M219" s="56">
        <f>Calculations!I192</f>
        <v>0</v>
      </c>
      <c r="N219" s="55">
        <f>Calculations!Q192</f>
        <v>1.078150459805026</v>
      </c>
      <c r="O219" s="56">
        <f>Calculations!V192</f>
        <v>14.920934163878224</v>
      </c>
      <c r="P219" s="55">
        <f>Calculations!O192</f>
        <v>0.40612523419125401</v>
      </c>
      <c r="Q219" s="56">
        <f>Calculations!T192</f>
        <v>5.6205215390374947</v>
      </c>
      <c r="R219" s="55">
        <f>Calculations!M192</f>
        <v>0.24683968769393799</v>
      </c>
      <c r="S219" s="56">
        <f>Calculations!R192</f>
        <v>3.4161082951071253</v>
      </c>
      <c r="T219" s="57">
        <f>Calculations!AA192</f>
        <v>0</v>
      </c>
      <c r="U219" s="56">
        <f>Calculations!AB192</f>
        <v>0</v>
      </c>
      <c r="V219" s="57">
        <f>Calculations!AC192</f>
        <v>0</v>
      </c>
      <c r="W219" s="56">
        <f>Calculations!AD192</f>
        <v>0</v>
      </c>
      <c r="X219" s="57">
        <f>Calculations!AE192</f>
        <v>0</v>
      </c>
      <c r="Y219" s="56">
        <f>Calculations!AF192</f>
        <v>0</v>
      </c>
      <c r="Z219" s="55">
        <f>Calculations!Q192</f>
        <v>1.078150459805026</v>
      </c>
      <c r="AA219" s="56">
        <f>Calculations!V192</f>
        <v>14.920934163878224</v>
      </c>
      <c r="AB219" s="57">
        <f>Calculations!AH192</f>
        <v>0</v>
      </c>
      <c r="AC219" s="56">
        <f>Calculations!AI192</f>
        <v>0</v>
      </c>
      <c r="AD219" s="56" t="s">
        <v>64</v>
      </c>
      <c r="AE219" s="58" t="s">
        <v>53</v>
      </c>
      <c r="AF219" s="39" t="s">
        <v>974</v>
      </c>
      <c r="AG219" s="59" t="s">
        <v>966</v>
      </c>
      <c r="AH219" s="59" t="s">
        <v>967</v>
      </c>
      <c r="AI219" s="69" t="s">
        <v>1508</v>
      </c>
      <c r="AJ219" s="69" t="s">
        <v>1509</v>
      </c>
    </row>
    <row r="220" spans="2:36" ht="92.4" x14ac:dyDescent="0.25">
      <c r="B220" s="19" t="str">
        <f>Calculations!A193</f>
        <v>CfS:29</v>
      </c>
      <c r="C220" s="39" t="str">
        <f>Calculations!B193</f>
        <v>Mill Lane Field, Hemingford Grey</v>
      </c>
      <c r="D220" s="39" t="str">
        <f>Calculations!C193</f>
        <v>Natural/Open Space</v>
      </c>
      <c r="E220" s="55">
        <f>Calculations!D193</f>
        <v>5.4659294577475404</v>
      </c>
      <c r="F220" s="55">
        <f>Calculations!H193</f>
        <v>0.59523281950101037</v>
      </c>
      <c r="G220" s="56">
        <f>Calculations!L193</f>
        <v>10.88987379186376</v>
      </c>
      <c r="H220" s="55">
        <f>Calculations!G193</f>
        <v>4.87069663824653</v>
      </c>
      <c r="I220" s="56">
        <f>Calculations!K193</f>
        <v>89.110126208136236</v>
      </c>
      <c r="J220" s="55">
        <f>Calculations!F193</f>
        <v>0</v>
      </c>
      <c r="K220" s="56">
        <f>Calculations!J193</f>
        <v>0</v>
      </c>
      <c r="L220" s="55">
        <f>Calculations!E193</f>
        <v>0</v>
      </c>
      <c r="M220" s="56">
        <f>Calculations!I193</f>
        <v>0</v>
      </c>
      <c r="N220" s="55">
        <f>Calculations!Q193</f>
        <v>0.2205091182052672</v>
      </c>
      <c r="O220" s="56">
        <f>Calculations!V193</f>
        <v>4.0342474214099528</v>
      </c>
      <c r="P220" s="55">
        <f>Calculations!O193</f>
        <v>6.2023856923176197E-2</v>
      </c>
      <c r="Q220" s="56">
        <f>Calculations!T193</f>
        <v>1.1347357737166199</v>
      </c>
      <c r="R220" s="55">
        <f>Calculations!M193</f>
        <v>0</v>
      </c>
      <c r="S220" s="56">
        <f>Calculations!R193</f>
        <v>0</v>
      </c>
      <c r="T220" s="57">
        <f>Calculations!AA193</f>
        <v>0</v>
      </c>
      <c r="U220" s="56">
        <f>Calculations!AB193</f>
        <v>0</v>
      </c>
      <c r="V220" s="57">
        <f>Calculations!AC193</f>
        <v>0</v>
      </c>
      <c r="W220" s="56">
        <f>Calculations!AD193</f>
        <v>0</v>
      </c>
      <c r="X220" s="57">
        <f>Calculations!AE193</f>
        <v>0</v>
      </c>
      <c r="Y220" s="56">
        <f>Calculations!AF193</f>
        <v>0</v>
      </c>
      <c r="Z220" s="55">
        <f>Calculations!Q193</f>
        <v>0.2205091182052672</v>
      </c>
      <c r="AA220" s="56">
        <f>Calculations!V193</f>
        <v>4.0342474214099528</v>
      </c>
      <c r="AB220" s="57">
        <f>Calculations!AH193</f>
        <v>5.4620438929321597</v>
      </c>
      <c r="AC220" s="56">
        <f>Calculations!AI193</f>
        <v>99.928913008383731</v>
      </c>
      <c r="AD220" s="56" t="s">
        <v>65</v>
      </c>
      <c r="AE220" s="58" t="s">
        <v>950</v>
      </c>
      <c r="AF220" s="39" t="s">
        <v>960</v>
      </c>
      <c r="AG220" s="59" t="s">
        <v>977</v>
      </c>
      <c r="AH220" s="59" t="s">
        <v>976</v>
      </c>
      <c r="AI220" s="45" t="s">
        <v>1144</v>
      </c>
      <c r="AJ220" s="45" t="s">
        <v>1145</v>
      </c>
    </row>
    <row r="221" spans="2:36" ht="79.2" x14ac:dyDescent="0.25">
      <c r="B221" s="19" t="str">
        <f>Calculations!A194</f>
        <v>CfS:290</v>
      </c>
      <c r="C221" s="39" t="str">
        <f>Calculations!B194</f>
        <v>Land East of Bluntisham Road (northern part), Needingworth</v>
      </c>
      <c r="D221" s="39" t="str">
        <f>Calculations!C194</f>
        <v>Residential</v>
      </c>
      <c r="E221" s="55">
        <f>Calculations!D194</f>
        <v>13.8959841145446</v>
      </c>
      <c r="F221" s="55">
        <f>Calculations!H194</f>
        <v>5.33438401953563</v>
      </c>
      <c r="G221" s="56">
        <f>Calculations!L194</f>
        <v>38.38795421442844</v>
      </c>
      <c r="H221" s="55">
        <f>Calculations!G194</f>
        <v>1.9069075573460199</v>
      </c>
      <c r="I221" s="56">
        <f>Calculations!K194</f>
        <v>13.722724073569607</v>
      </c>
      <c r="J221" s="55">
        <f>Calculations!F194</f>
        <v>1.3495724810407399</v>
      </c>
      <c r="K221" s="56">
        <f>Calculations!J194</f>
        <v>9.7119604478258879</v>
      </c>
      <c r="L221" s="55">
        <f>Calculations!E194</f>
        <v>5.3051200566222096</v>
      </c>
      <c r="M221" s="56">
        <f>Calculations!I194</f>
        <v>38.177361264176071</v>
      </c>
      <c r="N221" s="55">
        <f>Calculations!Q194</f>
        <v>1.5836172435076419</v>
      </c>
      <c r="O221" s="56">
        <f>Calculations!V194</f>
        <v>11.396222321887278</v>
      </c>
      <c r="P221" s="55">
        <f>Calculations!O194</f>
        <v>1.1231453630783399</v>
      </c>
      <c r="Q221" s="56">
        <f>Calculations!T194</f>
        <v>8.0825176095500151</v>
      </c>
      <c r="R221" s="55">
        <f>Calculations!M194</f>
        <v>0.78253199591239397</v>
      </c>
      <c r="S221" s="56">
        <f>Calculations!R194</f>
        <v>5.6313535584236609</v>
      </c>
      <c r="T221" s="57">
        <f>Calculations!AA194</f>
        <v>1.15090746843283</v>
      </c>
      <c r="U221" s="56">
        <f>Calculations!AB194</f>
        <v>8.2823027066373953</v>
      </c>
      <c r="V221" s="57">
        <f>Calculations!AC194</f>
        <v>0</v>
      </c>
      <c r="W221" s="56">
        <f>Calculations!AD194</f>
        <v>0</v>
      </c>
      <c r="X221" s="57">
        <f>Calculations!AE194</f>
        <v>0</v>
      </c>
      <c r="Y221" s="56">
        <f>Calculations!AF194</f>
        <v>0</v>
      </c>
      <c r="Z221" s="55">
        <f>Calculations!Q194</f>
        <v>1.5836172435076419</v>
      </c>
      <c r="AA221" s="56">
        <f>Calculations!V194</f>
        <v>11.396222321887278</v>
      </c>
      <c r="AB221" s="57">
        <f>Calculations!AH194</f>
        <v>7.6172269638930903</v>
      </c>
      <c r="AC221" s="56">
        <f>Calculations!AI194</f>
        <v>54.816031028132208</v>
      </c>
      <c r="AD221" s="56" t="s">
        <v>65</v>
      </c>
      <c r="AE221" s="58" t="s">
        <v>53</v>
      </c>
      <c r="AF221" s="39" t="s">
        <v>978</v>
      </c>
      <c r="AG221" s="59" t="s">
        <v>957</v>
      </c>
      <c r="AH221" s="59" t="s">
        <v>996</v>
      </c>
      <c r="AI221" s="69" t="s">
        <v>1291</v>
      </c>
      <c r="AJ221" s="69" t="s">
        <v>1292</v>
      </c>
    </row>
    <row r="222" spans="2:36" ht="132" x14ac:dyDescent="0.25">
      <c r="B222" s="19" t="str">
        <f>Calculations!A195</f>
        <v>CfS:291</v>
      </c>
      <c r="C222" s="39" t="str">
        <f>Calculations!B195</f>
        <v>Land East of Bluntisham Road (larger site), Needingworth</v>
      </c>
      <c r="D222" s="39" t="str">
        <f>Calculations!C195</f>
        <v>Residential</v>
      </c>
      <c r="E222" s="55">
        <f>Calculations!D195</f>
        <v>30.3350773125517</v>
      </c>
      <c r="F222" s="55">
        <f>Calculations!H195</f>
        <v>9.5791825183372072</v>
      </c>
      <c r="G222" s="56">
        <f>Calculations!L195</f>
        <v>31.577907053408573</v>
      </c>
      <c r="H222" s="55">
        <f>Calculations!G195</f>
        <v>4.3432085899958004</v>
      </c>
      <c r="I222" s="56">
        <f>Calculations!K195</f>
        <v>14.317446912188082</v>
      </c>
      <c r="J222" s="55">
        <f>Calculations!F195</f>
        <v>2.4848879860259898</v>
      </c>
      <c r="K222" s="56">
        <f>Calculations!J195</f>
        <v>8.1914674567116439</v>
      </c>
      <c r="L222" s="55">
        <f>Calculations!E195</f>
        <v>13.9277982181927</v>
      </c>
      <c r="M222" s="56">
        <f>Calculations!I195</f>
        <v>45.913178577691696</v>
      </c>
      <c r="N222" s="55">
        <f>Calculations!Q195</f>
        <v>4.6717593928954102</v>
      </c>
      <c r="O222" s="56">
        <f>Calculations!V195</f>
        <v>15.400519157280614</v>
      </c>
      <c r="P222" s="55">
        <f>Calculations!O195</f>
        <v>3.2464856687652</v>
      </c>
      <c r="Q222" s="56">
        <f>Calculations!T195</f>
        <v>10.702084703182564</v>
      </c>
      <c r="R222" s="55">
        <f>Calculations!M195</f>
        <v>2.0404965325928499</v>
      </c>
      <c r="S222" s="56">
        <f>Calculations!R195</f>
        <v>6.7265249122953659</v>
      </c>
      <c r="T222" s="57">
        <f>Calculations!AA195</f>
        <v>1.9487001363158101</v>
      </c>
      <c r="U222" s="56">
        <f>Calculations!AB195</f>
        <v>6.4239168281582035</v>
      </c>
      <c r="V222" s="57">
        <f>Calculations!AC195</f>
        <v>2.5240186619677099E-2</v>
      </c>
      <c r="W222" s="56">
        <f>Calculations!AD195</f>
        <v>8.3204622686863919E-2</v>
      </c>
      <c r="X222" s="57">
        <f>Calculations!AE195</f>
        <v>5.0401492563774799E-3</v>
      </c>
      <c r="Y222" s="56">
        <f>Calculations!AF195</f>
        <v>1.6614921414068805E-2</v>
      </c>
      <c r="Z222" s="55">
        <f>Calculations!Q195</f>
        <v>4.6717593928954102</v>
      </c>
      <c r="AA222" s="56">
        <f>Calculations!V195</f>
        <v>15.400519157280614</v>
      </c>
      <c r="AB222" s="57">
        <f>Calculations!AH195</f>
        <v>18.714707060208699</v>
      </c>
      <c r="AC222" s="56">
        <f>Calculations!AI195</f>
        <v>61.693289479322154</v>
      </c>
      <c r="AD222" s="56" t="s">
        <v>65</v>
      </c>
      <c r="AE222" s="58" t="s">
        <v>53</v>
      </c>
      <c r="AF222" s="39" t="s">
        <v>978</v>
      </c>
      <c r="AG222" s="59" t="s">
        <v>957</v>
      </c>
      <c r="AH222" s="59" t="s">
        <v>996</v>
      </c>
      <c r="AI222" s="69" t="s">
        <v>1293</v>
      </c>
      <c r="AJ222" s="69" t="s">
        <v>1294</v>
      </c>
    </row>
    <row r="223" spans="2:36" ht="79.2" x14ac:dyDescent="0.25">
      <c r="B223" s="19" t="str">
        <f>Calculations!A196</f>
        <v>CfS:292</v>
      </c>
      <c r="C223" s="39" t="str">
        <f>Calculations!B196</f>
        <v>Land at Marley Road, St Ives</v>
      </c>
      <c r="D223" s="39" t="str">
        <f>Calculations!C196</f>
        <v>Residential</v>
      </c>
      <c r="E223" s="55">
        <f>Calculations!D196</f>
        <v>36.134144177618502</v>
      </c>
      <c r="F223" s="55">
        <f>Calculations!H196</f>
        <v>32.962736053473144</v>
      </c>
      <c r="G223" s="56">
        <f>Calculations!L196</f>
        <v>91.223237200371472</v>
      </c>
      <c r="H223" s="55">
        <f>Calculations!G196</f>
        <v>1.6830880055986399</v>
      </c>
      <c r="I223" s="56">
        <f>Calculations!K196</f>
        <v>4.6578881108277219</v>
      </c>
      <c r="J223" s="55">
        <f>Calculations!F196</f>
        <v>0.34517233236565698</v>
      </c>
      <c r="K223" s="56">
        <f>Calculations!J196</f>
        <v>0.95525254636985923</v>
      </c>
      <c r="L223" s="55">
        <f>Calculations!E196</f>
        <v>1.1431477861810599</v>
      </c>
      <c r="M223" s="56">
        <f>Calculations!I196</f>
        <v>3.1636221424309419</v>
      </c>
      <c r="N223" s="55">
        <f>Calculations!Q196</f>
        <v>2.4175920995082389</v>
      </c>
      <c r="O223" s="56">
        <f>Calculations!V196</f>
        <v>6.6906029035155505</v>
      </c>
      <c r="P223" s="55">
        <f>Calculations!O196</f>
        <v>1.5904035057458348</v>
      </c>
      <c r="Q223" s="56">
        <f>Calculations!T196</f>
        <v>4.4013869483891943</v>
      </c>
      <c r="R223" s="55">
        <f>Calculations!M196</f>
        <v>1.0661662846303399</v>
      </c>
      <c r="S223" s="56">
        <f>Calculations!R196</f>
        <v>2.950578487177022</v>
      </c>
      <c r="T223" s="57">
        <f>Calculations!AA196</f>
        <v>0.103742717252367</v>
      </c>
      <c r="U223" s="56">
        <f>Calculations!AB196</f>
        <v>0.2871043983840228</v>
      </c>
      <c r="V223" s="57">
        <f>Calculations!AC196</f>
        <v>0.93344012356148198</v>
      </c>
      <c r="W223" s="56">
        <f>Calculations!AD196</f>
        <v>2.5832634058610275</v>
      </c>
      <c r="X223" s="57">
        <f>Calculations!AE196</f>
        <v>7.3584111897153706E-2</v>
      </c>
      <c r="Y223" s="56">
        <f>Calculations!AF196</f>
        <v>0.20364149635161893</v>
      </c>
      <c r="Z223" s="55">
        <f>Calculations!Q196</f>
        <v>2.4175920995082389</v>
      </c>
      <c r="AA223" s="56">
        <f>Calculations!V196</f>
        <v>6.6906029035155505</v>
      </c>
      <c r="AB223" s="57">
        <f>Calculations!AH196</f>
        <v>0</v>
      </c>
      <c r="AC223" s="56">
        <f>Calculations!AI196</f>
        <v>0</v>
      </c>
      <c r="AD223" s="56" t="s">
        <v>65</v>
      </c>
      <c r="AE223" s="58" t="s">
        <v>53</v>
      </c>
      <c r="AF223" s="39" t="s">
        <v>978</v>
      </c>
      <c r="AG223" s="59" t="s">
        <v>959</v>
      </c>
      <c r="AH223" s="59" t="s">
        <v>996</v>
      </c>
      <c r="AI223" s="69" t="s">
        <v>1295</v>
      </c>
      <c r="AJ223" s="69" t="s">
        <v>1296</v>
      </c>
    </row>
    <row r="224" spans="2:36" ht="66" x14ac:dyDescent="0.25">
      <c r="B224" s="19" t="str">
        <f>Calculations!A197</f>
        <v>CfS:293</v>
      </c>
      <c r="C224" s="39" t="str">
        <f>Calculations!B197</f>
        <v>Land at Ramsey Road, Warboys</v>
      </c>
      <c r="D224" s="39" t="str">
        <f>Calculations!C197</f>
        <v>Mixed Use</v>
      </c>
      <c r="E224" s="55">
        <f>Calculations!D197</f>
        <v>27.041772241890001</v>
      </c>
      <c r="F224" s="55">
        <f>Calculations!H197</f>
        <v>27.002063025624594</v>
      </c>
      <c r="G224" s="56">
        <f>Calculations!L197</f>
        <v>99.853156013924661</v>
      </c>
      <c r="H224" s="55">
        <f>Calculations!G197</f>
        <v>6.5602481905079899E-3</v>
      </c>
      <c r="I224" s="56">
        <f>Calculations!K197</f>
        <v>2.4259682878127378E-2</v>
      </c>
      <c r="J224" s="55">
        <f>Calculations!F197</f>
        <v>1.9968822268128798E-3</v>
      </c>
      <c r="K224" s="56">
        <f>Calculations!J197</f>
        <v>7.3844354909532884E-3</v>
      </c>
      <c r="L224" s="55">
        <f>Calculations!E197</f>
        <v>3.1152085848087801E-2</v>
      </c>
      <c r="M224" s="56">
        <f>Calculations!I197</f>
        <v>0.1151998677062688</v>
      </c>
      <c r="N224" s="55">
        <f>Calculations!Q197</f>
        <v>2.842952767767112</v>
      </c>
      <c r="O224" s="56">
        <f>Calculations!V197</f>
        <v>10.51318952891385</v>
      </c>
      <c r="P224" s="55">
        <f>Calculations!O197</f>
        <v>1.9398443541923689</v>
      </c>
      <c r="Q224" s="56">
        <f>Calculations!T197</f>
        <v>7.1735104372611547</v>
      </c>
      <c r="R224" s="55">
        <f>Calculations!M197</f>
        <v>1.4128686134577699</v>
      </c>
      <c r="S224" s="56">
        <f>Calculations!R197</f>
        <v>5.2247633802237132</v>
      </c>
      <c r="T224" s="57">
        <f>Calculations!AA197</f>
        <v>1.5967277666786601E-3</v>
      </c>
      <c r="U224" s="56">
        <f>Calculations!AB197</f>
        <v>5.9046713077672962E-3</v>
      </c>
      <c r="V224" s="57">
        <f>Calculations!AC197</f>
        <v>1.8934046866895999E-3</v>
      </c>
      <c r="W224" s="56">
        <f>Calculations!AD197</f>
        <v>7.0017773604222405E-3</v>
      </c>
      <c r="X224" s="57">
        <f>Calculations!AE197</f>
        <v>2.8010815082525299E-3</v>
      </c>
      <c r="Y224" s="56">
        <f>Calculations!AF197</f>
        <v>1.0358350344780349E-2</v>
      </c>
      <c r="Z224" s="55">
        <f>Calculations!Q197</f>
        <v>2.842952767767112</v>
      </c>
      <c r="AA224" s="56">
        <f>Calculations!V197</f>
        <v>10.51318952891385</v>
      </c>
      <c r="AB224" s="57">
        <f>Calculations!AH197</f>
        <v>0</v>
      </c>
      <c r="AC224" s="56">
        <f>Calculations!AI197</f>
        <v>0</v>
      </c>
      <c r="AD224" s="56" t="s">
        <v>64</v>
      </c>
      <c r="AE224" s="58" t="s">
        <v>53</v>
      </c>
      <c r="AF224" s="39" t="s">
        <v>978</v>
      </c>
      <c r="AG224" s="59" t="s">
        <v>955</v>
      </c>
      <c r="AH224" s="59" t="s">
        <v>996</v>
      </c>
      <c r="AI224" s="69" t="s">
        <v>1297</v>
      </c>
      <c r="AJ224" s="69" t="s">
        <v>1298</v>
      </c>
    </row>
    <row r="225" spans="2:36" ht="52.8" x14ac:dyDescent="0.25">
      <c r="B225" s="19" t="str">
        <f>Calculations!A198</f>
        <v>CfS:294</v>
      </c>
      <c r="C225" s="39" t="str">
        <f>Calculations!B198</f>
        <v>Land at Mill Road, Buckden</v>
      </c>
      <c r="D225" s="39" t="str">
        <f>Calculations!C198</f>
        <v>Residential</v>
      </c>
      <c r="E225" s="55">
        <f>Calculations!D198</f>
        <v>11.492696909712301</v>
      </c>
      <c r="F225" s="55">
        <f>Calculations!H198</f>
        <v>11.492696909712301</v>
      </c>
      <c r="G225" s="56">
        <f>Calculations!L198</f>
        <v>100</v>
      </c>
      <c r="H225" s="55">
        <f>Calculations!G198</f>
        <v>0</v>
      </c>
      <c r="I225" s="56">
        <f>Calculations!K198</f>
        <v>0</v>
      </c>
      <c r="J225" s="55">
        <f>Calculations!F198</f>
        <v>0</v>
      </c>
      <c r="K225" s="56">
        <f>Calculations!J198</f>
        <v>0</v>
      </c>
      <c r="L225" s="55">
        <f>Calculations!E198</f>
        <v>0</v>
      </c>
      <c r="M225" s="56">
        <f>Calculations!I198</f>
        <v>0</v>
      </c>
      <c r="N225" s="55">
        <f>Calculations!Q198</f>
        <v>0.15826857197772218</v>
      </c>
      <c r="O225" s="56">
        <f>Calculations!V198</f>
        <v>1.3771229957693556</v>
      </c>
      <c r="P225" s="55">
        <f>Calculations!O198</f>
        <v>2.7612267394381197E-2</v>
      </c>
      <c r="Q225" s="56">
        <f>Calculations!T198</f>
        <v>0.24025924995069256</v>
      </c>
      <c r="R225" s="55">
        <f>Calculations!M198</f>
        <v>1.6407289292220899E-2</v>
      </c>
      <c r="S225" s="56">
        <f>Calculations!R198</f>
        <v>0.14276274247131107</v>
      </c>
      <c r="T225" s="57">
        <f>Calculations!AA198</f>
        <v>0</v>
      </c>
      <c r="U225" s="56">
        <f>Calculations!AB198</f>
        <v>0</v>
      </c>
      <c r="V225" s="57">
        <f>Calculations!AC198</f>
        <v>0</v>
      </c>
      <c r="W225" s="56">
        <f>Calculations!AD198</f>
        <v>0</v>
      </c>
      <c r="X225" s="57">
        <f>Calculations!AE198</f>
        <v>0</v>
      </c>
      <c r="Y225" s="56">
        <f>Calculations!AF198</f>
        <v>0</v>
      </c>
      <c r="Z225" s="55">
        <f>Calculations!Q198</f>
        <v>0.15826857197772218</v>
      </c>
      <c r="AA225" s="56">
        <f>Calculations!V198</f>
        <v>1.3771229957693556</v>
      </c>
      <c r="AB225" s="57">
        <f>Calculations!AH198</f>
        <v>0</v>
      </c>
      <c r="AC225" s="56">
        <f>Calculations!AI198</f>
        <v>0</v>
      </c>
      <c r="AD225" s="56" t="s">
        <v>65</v>
      </c>
      <c r="AE225" s="58" t="s">
        <v>53</v>
      </c>
      <c r="AF225" s="39" t="s">
        <v>974</v>
      </c>
      <c r="AG225" s="59" t="s">
        <v>969</v>
      </c>
      <c r="AH225" s="59" t="s">
        <v>967</v>
      </c>
      <c r="AI225" s="69" t="s">
        <v>1299</v>
      </c>
      <c r="AJ225" s="69" t="s">
        <v>1300</v>
      </c>
    </row>
    <row r="226" spans="2:36" ht="79.2" x14ac:dyDescent="0.25">
      <c r="B226" s="19" t="str">
        <f>Calculations!A199</f>
        <v>CfS:295</v>
      </c>
      <c r="C226" s="39" t="str">
        <f>Calculations!B199</f>
        <v>Land South of 143 High Street, Hail Weston</v>
      </c>
      <c r="D226" s="39" t="str">
        <f>Calculations!C199</f>
        <v>Residential</v>
      </c>
      <c r="E226" s="55">
        <f>Calculations!D199</f>
        <v>18.770911574691201</v>
      </c>
      <c r="F226" s="55">
        <f>Calculations!H199</f>
        <v>18.770911574691201</v>
      </c>
      <c r="G226" s="56">
        <f>Calculations!L199</f>
        <v>100</v>
      </c>
      <c r="H226" s="55">
        <f>Calculations!G199</f>
        <v>0</v>
      </c>
      <c r="I226" s="56">
        <f>Calculations!K199</f>
        <v>0</v>
      </c>
      <c r="J226" s="55">
        <f>Calculations!F199</f>
        <v>0</v>
      </c>
      <c r="K226" s="56">
        <f>Calculations!J199</f>
        <v>0</v>
      </c>
      <c r="L226" s="55">
        <f>Calculations!E199</f>
        <v>0</v>
      </c>
      <c r="M226" s="56">
        <f>Calculations!I199</f>
        <v>0</v>
      </c>
      <c r="N226" s="55">
        <f>Calculations!Q199</f>
        <v>0.47724725033014315</v>
      </c>
      <c r="O226" s="56">
        <f>Calculations!V199</f>
        <v>2.5424830777723928</v>
      </c>
      <c r="P226" s="55">
        <f>Calculations!O199</f>
        <v>0.30043095288447719</v>
      </c>
      <c r="Q226" s="56">
        <f>Calculations!T199</f>
        <v>1.600513388436329</v>
      </c>
      <c r="R226" s="55">
        <f>Calculations!M199</f>
        <v>0.24185010343417301</v>
      </c>
      <c r="S226" s="56">
        <f>Calculations!R199</f>
        <v>1.2884302526908669</v>
      </c>
      <c r="T226" s="57">
        <f>Calculations!AA199</f>
        <v>0</v>
      </c>
      <c r="U226" s="56">
        <f>Calculations!AB199</f>
        <v>0</v>
      </c>
      <c r="V226" s="57">
        <f>Calculations!AC199</f>
        <v>0</v>
      </c>
      <c r="W226" s="56">
        <f>Calculations!AD199</f>
        <v>0</v>
      </c>
      <c r="X226" s="57">
        <f>Calculations!AE199</f>
        <v>0</v>
      </c>
      <c r="Y226" s="56">
        <f>Calculations!AF199</f>
        <v>0</v>
      </c>
      <c r="Z226" s="55">
        <f>Calculations!Q199</f>
        <v>0.47724725033014315</v>
      </c>
      <c r="AA226" s="56">
        <f>Calculations!V199</f>
        <v>2.5424830777723928</v>
      </c>
      <c r="AB226" s="57">
        <f>Calculations!AH199</f>
        <v>0</v>
      </c>
      <c r="AC226" s="56">
        <f>Calculations!AI199</f>
        <v>0</v>
      </c>
      <c r="AD226" s="56" t="s">
        <v>67</v>
      </c>
      <c r="AE226" s="58" t="s">
        <v>53</v>
      </c>
      <c r="AF226" s="39" t="s">
        <v>974</v>
      </c>
      <c r="AG226" s="59" t="s">
        <v>969</v>
      </c>
      <c r="AH226" s="59" t="s">
        <v>967</v>
      </c>
      <c r="AI226" s="69" t="s">
        <v>1301</v>
      </c>
      <c r="AJ226" s="69" t="s">
        <v>1302</v>
      </c>
    </row>
    <row r="227" spans="2:36" ht="184.8" x14ac:dyDescent="0.25">
      <c r="B227" s="19" t="str">
        <f>Calculations!A200</f>
        <v>CfS:296</v>
      </c>
      <c r="C227" s="39" t="str">
        <f>Calculations!B200</f>
        <v>Land opposite Brook End Farm, 17-19 Ford End, Hail Weston, PE19 5JR</v>
      </c>
      <c r="D227" s="39" t="str">
        <f>Calculations!C200</f>
        <v>Residential</v>
      </c>
      <c r="E227" s="55">
        <f>Calculations!D200</f>
        <v>1.68621582736951</v>
      </c>
      <c r="F227" s="55">
        <f>Calculations!H200</f>
        <v>1.68621582736951</v>
      </c>
      <c r="G227" s="56">
        <f>Calculations!L200</f>
        <v>100</v>
      </c>
      <c r="H227" s="55">
        <f>Calculations!G200</f>
        <v>0</v>
      </c>
      <c r="I227" s="56">
        <f>Calculations!K200</f>
        <v>0</v>
      </c>
      <c r="J227" s="55">
        <f>Calculations!F200</f>
        <v>0</v>
      </c>
      <c r="K227" s="56">
        <f>Calculations!J200</f>
        <v>0</v>
      </c>
      <c r="L227" s="55">
        <f>Calculations!E200</f>
        <v>0</v>
      </c>
      <c r="M227" s="56">
        <f>Calculations!I200</f>
        <v>0</v>
      </c>
      <c r="N227" s="55">
        <f>Calculations!Q200</f>
        <v>5.5024305598612008E-3</v>
      </c>
      <c r="O227" s="56">
        <f>Calculations!V200</f>
        <v>0.32631828444197269</v>
      </c>
      <c r="P227" s="55">
        <f>Calculations!O200</f>
        <v>7.6037003120291003E-5</v>
      </c>
      <c r="Q227" s="56">
        <f>Calculations!T200</f>
        <v>4.5093280401067295E-3</v>
      </c>
      <c r="R227" s="55">
        <f>Calculations!M200</f>
        <v>5.1115802035201302E-5</v>
      </c>
      <c r="S227" s="56">
        <f>Calculations!R200</f>
        <v>3.0313914272137839E-3</v>
      </c>
      <c r="T227" s="57">
        <f>Calculations!AA200</f>
        <v>0</v>
      </c>
      <c r="U227" s="56">
        <f>Calculations!AB200</f>
        <v>0</v>
      </c>
      <c r="V227" s="57">
        <f>Calculations!AC200</f>
        <v>0</v>
      </c>
      <c r="W227" s="56">
        <f>Calculations!AD200</f>
        <v>0</v>
      </c>
      <c r="X227" s="57">
        <f>Calculations!AE200</f>
        <v>0</v>
      </c>
      <c r="Y227" s="56">
        <f>Calculations!AF200</f>
        <v>0</v>
      </c>
      <c r="Z227" s="55">
        <f>Calculations!Q200</f>
        <v>5.5024305598612008E-3</v>
      </c>
      <c r="AA227" s="56">
        <f>Calculations!V200</f>
        <v>0.32631828444197269</v>
      </c>
      <c r="AB227" s="57">
        <f>Calculations!AH200</f>
        <v>0</v>
      </c>
      <c r="AC227" s="56">
        <f>Calculations!AI200</f>
        <v>0</v>
      </c>
      <c r="AD227" s="56" t="s">
        <v>67</v>
      </c>
      <c r="AE227" s="58" t="s">
        <v>53</v>
      </c>
      <c r="AF227" s="39" t="s">
        <v>974</v>
      </c>
      <c r="AG227" s="59" t="s">
        <v>969</v>
      </c>
      <c r="AH227" s="59" t="s">
        <v>967</v>
      </c>
      <c r="AI227" s="69" t="s">
        <v>1121</v>
      </c>
      <c r="AJ227" s="70" t="s">
        <v>1119</v>
      </c>
    </row>
    <row r="228" spans="2:36" ht="39.6" x14ac:dyDescent="0.25">
      <c r="B228" s="19" t="str">
        <f>Calculations!A201</f>
        <v>CfS:297</v>
      </c>
      <c r="C228" s="39" t="str">
        <f>Calculations!B201</f>
        <v>Land at Sand Road, Great Gransden</v>
      </c>
      <c r="D228" s="39" t="str">
        <f>Calculations!C201</f>
        <v>Commercial</v>
      </c>
      <c r="E228" s="55">
        <f>Calculations!D201</f>
        <v>8.52667458932995</v>
      </c>
      <c r="F228" s="55">
        <f>Calculations!H201</f>
        <v>8.52667458932995</v>
      </c>
      <c r="G228" s="56">
        <f>Calculations!L201</f>
        <v>100</v>
      </c>
      <c r="H228" s="55">
        <f>Calculations!G201</f>
        <v>0</v>
      </c>
      <c r="I228" s="56">
        <f>Calculations!K201</f>
        <v>0</v>
      </c>
      <c r="J228" s="55">
        <f>Calculations!F201</f>
        <v>0</v>
      </c>
      <c r="K228" s="56">
        <f>Calculations!J201</f>
        <v>0</v>
      </c>
      <c r="L228" s="55">
        <f>Calculations!E201</f>
        <v>0</v>
      </c>
      <c r="M228" s="56">
        <f>Calculations!I201</f>
        <v>0</v>
      </c>
      <c r="N228" s="55">
        <f>Calculations!Q201</f>
        <v>1.1065486229126571</v>
      </c>
      <c r="O228" s="56">
        <f>Calculations!V201</f>
        <v>12.977493292606265</v>
      </c>
      <c r="P228" s="55">
        <f>Calculations!O201</f>
        <v>0.67987817704549602</v>
      </c>
      <c r="Q228" s="56">
        <f>Calculations!T201</f>
        <v>7.9735443158142472</v>
      </c>
      <c r="R228" s="55">
        <f>Calculations!M201</f>
        <v>0.44457403876822998</v>
      </c>
      <c r="S228" s="56">
        <f>Calculations!R201</f>
        <v>5.2139205514487195</v>
      </c>
      <c r="T228" s="57">
        <f>Calculations!AA201</f>
        <v>0</v>
      </c>
      <c r="U228" s="56">
        <f>Calculations!AB201</f>
        <v>0</v>
      </c>
      <c r="V228" s="57">
        <f>Calculations!AC201</f>
        <v>0</v>
      </c>
      <c r="W228" s="56">
        <f>Calculations!AD201</f>
        <v>0</v>
      </c>
      <c r="X228" s="57">
        <f>Calculations!AE201</f>
        <v>0</v>
      </c>
      <c r="Y228" s="56">
        <f>Calculations!AF201</f>
        <v>0</v>
      </c>
      <c r="Z228" s="55">
        <f>Calculations!Q201</f>
        <v>1.1065486229126571</v>
      </c>
      <c r="AA228" s="56">
        <f>Calculations!V201</f>
        <v>12.977493292606265</v>
      </c>
      <c r="AB228" s="57">
        <f>Calculations!AH201</f>
        <v>0</v>
      </c>
      <c r="AC228" s="56">
        <f>Calculations!AI201</f>
        <v>0</v>
      </c>
      <c r="AD228" s="56" t="s">
        <v>65</v>
      </c>
      <c r="AE228" s="58" t="s">
        <v>52</v>
      </c>
      <c r="AF228" s="39" t="s">
        <v>974</v>
      </c>
      <c r="AG228" s="59" t="s">
        <v>969</v>
      </c>
      <c r="AH228" s="59" t="s">
        <v>967</v>
      </c>
      <c r="AI228" s="69" t="s">
        <v>1303</v>
      </c>
      <c r="AJ228" s="69" t="s">
        <v>1304</v>
      </c>
    </row>
    <row r="229" spans="2:36" ht="211.2" x14ac:dyDescent="0.25">
      <c r="B229" s="19" t="str">
        <f>Calculations!A202</f>
        <v>CfS:298</v>
      </c>
      <c r="C229" s="39" t="str">
        <f>Calculations!B202</f>
        <v>Land East of High Gables, Buckworth Road, Alconbury Weston</v>
      </c>
      <c r="D229" s="39" t="str">
        <f>Calculations!C202</f>
        <v>Residential</v>
      </c>
      <c r="E229" s="55">
        <f>Calculations!D202</f>
        <v>2.6460824458576702</v>
      </c>
      <c r="F229" s="55">
        <f>Calculations!H202</f>
        <v>2.6460824458576702</v>
      </c>
      <c r="G229" s="56">
        <f>Calculations!L202</f>
        <v>100</v>
      </c>
      <c r="H229" s="55">
        <f>Calculations!G202</f>
        <v>0</v>
      </c>
      <c r="I229" s="56">
        <f>Calculations!K202</f>
        <v>0</v>
      </c>
      <c r="J229" s="55">
        <f>Calculations!F202</f>
        <v>0</v>
      </c>
      <c r="K229" s="56">
        <f>Calculations!J202</f>
        <v>0</v>
      </c>
      <c r="L229" s="55">
        <f>Calculations!E202</f>
        <v>0</v>
      </c>
      <c r="M229" s="56">
        <f>Calculations!I202</f>
        <v>0</v>
      </c>
      <c r="N229" s="55">
        <f>Calculations!Q202</f>
        <v>1.0829269972622511</v>
      </c>
      <c r="O229" s="56">
        <f>Calculations!V202</f>
        <v>40.925671040882619</v>
      </c>
      <c r="P229" s="55">
        <f>Calculations!O202</f>
        <v>0.89033133021009403</v>
      </c>
      <c r="Q229" s="56">
        <f>Calculations!T202</f>
        <v>33.647150019980295</v>
      </c>
      <c r="R229" s="55">
        <f>Calculations!M202</f>
        <v>0.73266177129496002</v>
      </c>
      <c r="S229" s="56">
        <f>Calculations!R202</f>
        <v>27.688546607529592</v>
      </c>
      <c r="T229" s="57">
        <f>Calculations!AA202</f>
        <v>0</v>
      </c>
      <c r="U229" s="56">
        <f>Calculations!AB202</f>
        <v>0</v>
      </c>
      <c r="V229" s="57">
        <f>Calculations!AC202</f>
        <v>0</v>
      </c>
      <c r="W229" s="56">
        <f>Calculations!AD202</f>
        <v>0</v>
      </c>
      <c r="X229" s="57">
        <f>Calculations!AE202</f>
        <v>0</v>
      </c>
      <c r="Y229" s="56">
        <f>Calculations!AF202</f>
        <v>0</v>
      </c>
      <c r="Z229" s="55">
        <f>Calculations!Q202</f>
        <v>1.0829269972622511</v>
      </c>
      <c r="AA229" s="56">
        <f>Calculations!V202</f>
        <v>40.925671040882619</v>
      </c>
      <c r="AB229" s="57">
        <f>Calculations!AH202</f>
        <v>0</v>
      </c>
      <c r="AC229" s="56">
        <f>Calculations!AI202</f>
        <v>0</v>
      </c>
      <c r="AD229" s="56" t="s">
        <v>65</v>
      </c>
      <c r="AE229" s="58" t="s">
        <v>53</v>
      </c>
      <c r="AF229" s="39" t="s">
        <v>974</v>
      </c>
      <c r="AG229" s="59" t="s">
        <v>969</v>
      </c>
      <c r="AH229" s="59" t="s">
        <v>967</v>
      </c>
      <c r="AI229" s="45" t="s">
        <v>1593</v>
      </c>
      <c r="AJ229" s="45" t="s">
        <v>1606</v>
      </c>
    </row>
    <row r="230" spans="2:36" ht="237.6" x14ac:dyDescent="0.25">
      <c r="B230" s="19" t="str">
        <f>Calculations!A203</f>
        <v>CfS:299</v>
      </c>
      <c r="C230" s="39" t="str">
        <f>Calculations!B203</f>
        <v>Land adjacent Winwick Village Hall, Thurning Road, Winwick</v>
      </c>
      <c r="D230" s="39" t="str">
        <f>Calculations!C203</f>
        <v>Residential</v>
      </c>
      <c r="E230" s="55">
        <f>Calculations!D203</f>
        <v>0.60305343472878403</v>
      </c>
      <c r="F230" s="55">
        <f>Calculations!H203</f>
        <v>0.60305343472878403</v>
      </c>
      <c r="G230" s="56">
        <f>Calculations!L203</f>
        <v>100</v>
      </c>
      <c r="H230" s="55">
        <f>Calculations!G203</f>
        <v>0</v>
      </c>
      <c r="I230" s="56">
        <f>Calculations!K203</f>
        <v>0</v>
      </c>
      <c r="J230" s="55">
        <f>Calculations!F203</f>
        <v>0</v>
      </c>
      <c r="K230" s="56">
        <f>Calculations!J203</f>
        <v>0</v>
      </c>
      <c r="L230" s="55">
        <f>Calculations!E203</f>
        <v>0</v>
      </c>
      <c r="M230" s="56">
        <f>Calculations!I203</f>
        <v>0</v>
      </c>
      <c r="N230" s="55">
        <f>Calculations!Q203</f>
        <v>3.2066965074313288E-2</v>
      </c>
      <c r="O230" s="56">
        <f>Calculations!V203</f>
        <v>5.3174334524327875</v>
      </c>
      <c r="P230" s="55">
        <f>Calculations!O203</f>
        <v>2.6413151453278216E-2</v>
      </c>
      <c r="Q230" s="56">
        <f>Calculations!T203</f>
        <v>4.3799023323956705</v>
      </c>
      <c r="R230" s="55">
        <f>Calculations!M203</f>
        <v>2.56127529315359E-2</v>
      </c>
      <c r="S230" s="56">
        <f>Calculations!R203</f>
        <v>4.2471780204775591</v>
      </c>
      <c r="T230" s="57">
        <f>Calculations!AA203</f>
        <v>0</v>
      </c>
      <c r="U230" s="56">
        <f>Calculations!AB203</f>
        <v>0</v>
      </c>
      <c r="V230" s="57">
        <f>Calculations!AC203</f>
        <v>0</v>
      </c>
      <c r="W230" s="56">
        <f>Calculations!AD203</f>
        <v>0</v>
      </c>
      <c r="X230" s="57">
        <f>Calculations!AE203</f>
        <v>0</v>
      </c>
      <c r="Y230" s="56">
        <f>Calculations!AF203</f>
        <v>0</v>
      </c>
      <c r="Z230" s="55">
        <f>Calculations!Q203</f>
        <v>3.2066965074313288E-2</v>
      </c>
      <c r="AA230" s="56">
        <f>Calculations!V203</f>
        <v>5.3174334524327875</v>
      </c>
      <c r="AB230" s="57">
        <f>Calculations!AH203</f>
        <v>0</v>
      </c>
      <c r="AC230" s="56">
        <f>Calculations!AI203</f>
        <v>0</v>
      </c>
      <c r="AD230" s="56" t="s">
        <v>64</v>
      </c>
      <c r="AE230" s="58" t="s">
        <v>53</v>
      </c>
      <c r="AF230" s="39" t="s">
        <v>974</v>
      </c>
      <c r="AG230" s="59" t="s">
        <v>966</v>
      </c>
      <c r="AH230" s="59" t="s">
        <v>967</v>
      </c>
      <c r="AI230" s="69" t="s">
        <v>1607</v>
      </c>
      <c r="AJ230" s="74" t="s">
        <v>1608</v>
      </c>
    </row>
    <row r="231" spans="2:36" ht="105.6" x14ac:dyDescent="0.25">
      <c r="B231" s="19" t="str">
        <f>Calculations!A204</f>
        <v>CfS:30</v>
      </c>
      <c r="C231" s="39" t="str">
        <f>Calculations!B204</f>
        <v>Land West of Peterborough Road and North of Grazeley Gardens, Farcet</v>
      </c>
      <c r="D231" s="39" t="str">
        <f>Calculations!C204</f>
        <v>Residential</v>
      </c>
      <c r="E231" s="55">
        <f>Calculations!D204</f>
        <v>8.7473663151749097</v>
      </c>
      <c r="F231" s="55">
        <f>Calculations!H204</f>
        <v>8.7473663151749097</v>
      </c>
      <c r="G231" s="56">
        <f>Calculations!L204</f>
        <v>100</v>
      </c>
      <c r="H231" s="55">
        <f>Calculations!G204</f>
        <v>0</v>
      </c>
      <c r="I231" s="56">
        <f>Calculations!K204</f>
        <v>0</v>
      </c>
      <c r="J231" s="55">
        <f>Calculations!F204</f>
        <v>0</v>
      </c>
      <c r="K231" s="56">
        <f>Calculations!J204</f>
        <v>0</v>
      </c>
      <c r="L231" s="55">
        <f>Calculations!E204</f>
        <v>0</v>
      </c>
      <c r="M231" s="56">
        <f>Calculations!I204</f>
        <v>0</v>
      </c>
      <c r="N231" s="55">
        <f>Calculations!Q204</f>
        <v>0.55686662276306353</v>
      </c>
      <c r="O231" s="56">
        <f>Calculations!V204</f>
        <v>6.3661061249602939</v>
      </c>
      <c r="P231" s="55">
        <f>Calculations!O204</f>
        <v>0.33753144133875557</v>
      </c>
      <c r="Q231" s="56">
        <f>Calculations!T204</f>
        <v>3.8586636157354794</v>
      </c>
      <c r="R231" s="55">
        <f>Calculations!M204</f>
        <v>0.252328159743548</v>
      </c>
      <c r="S231" s="56">
        <f>Calculations!R204</f>
        <v>2.8846186457952459</v>
      </c>
      <c r="T231" s="57">
        <f>Calculations!AA204</f>
        <v>0</v>
      </c>
      <c r="U231" s="56">
        <f>Calculations!AB204</f>
        <v>0</v>
      </c>
      <c r="V231" s="57">
        <f>Calculations!AC204</f>
        <v>0</v>
      </c>
      <c r="W231" s="56">
        <f>Calculations!AD204</f>
        <v>0</v>
      </c>
      <c r="X231" s="57">
        <f>Calculations!AE204</f>
        <v>0</v>
      </c>
      <c r="Y231" s="56">
        <f>Calculations!AF204</f>
        <v>0</v>
      </c>
      <c r="Z231" s="55">
        <f>Calculations!Q204</f>
        <v>0.55686662276306353</v>
      </c>
      <c r="AA231" s="56">
        <f>Calculations!V204</f>
        <v>6.3661061249602939</v>
      </c>
      <c r="AB231" s="57">
        <f>Calculations!AH204</f>
        <v>0</v>
      </c>
      <c r="AC231" s="56">
        <f>Calculations!AI204</f>
        <v>0</v>
      </c>
      <c r="AD231" s="56" t="s">
        <v>64</v>
      </c>
      <c r="AE231" s="58" t="s">
        <v>53</v>
      </c>
      <c r="AF231" s="39" t="s">
        <v>974</v>
      </c>
      <c r="AG231" s="59" t="s">
        <v>966</v>
      </c>
      <c r="AH231" s="59" t="s">
        <v>967</v>
      </c>
      <c r="AI231" s="71" t="s">
        <v>1609</v>
      </c>
      <c r="AJ231" s="71" t="s">
        <v>1550</v>
      </c>
    </row>
    <row r="232" spans="2:36" ht="105.6" x14ac:dyDescent="0.25">
      <c r="B232" s="19" t="str">
        <f>Calculations!A205</f>
        <v>CfS:300</v>
      </c>
      <c r="C232" s="39" t="str">
        <f>Calculations!B205</f>
        <v>Land off The Wykes, accessed from West End, Yaxley</v>
      </c>
      <c r="D232" s="39" t="str">
        <f>Calculations!C205</f>
        <v>Residential</v>
      </c>
      <c r="E232" s="55">
        <f>Calculations!D205</f>
        <v>0.74284775767628997</v>
      </c>
      <c r="F232" s="55">
        <f>Calculations!H205</f>
        <v>0.74284775767628997</v>
      </c>
      <c r="G232" s="56">
        <f>Calculations!L205</f>
        <v>100</v>
      </c>
      <c r="H232" s="55">
        <f>Calculations!G205</f>
        <v>0</v>
      </c>
      <c r="I232" s="56">
        <f>Calculations!K205</f>
        <v>0</v>
      </c>
      <c r="J232" s="55">
        <f>Calculations!F205</f>
        <v>0</v>
      </c>
      <c r="K232" s="56">
        <f>Calculations!J205</f>
        <v>0</v>
      </c>
      <c r="L232" s="55">
        <f>Calculations!E205</f>
        <v>0</v>
      </c>
      <c r="M232" s="56">
        <f>Calculations!I205</f>
        <v>0</v>
      </c>
      <c r="N232" s="55">
        <f>Calculations!Q205</f>
        <v>0.28316615612281582</v>
      </c>
      <c r="O232" s="56">
        <f>Calculations!V205</f>
        <v>38.119002608097105</v>
      </c>
      <c r="P232" s="55">
        <f>Calculations!O205</f>
        <v>0.208712124210963</v>
      </c>
      <c r="Q232" s="56">
        <f>Calculations!T205</f>
        <v>28.096217839283465</v>
      </c>
      <c r="R232" s="55">
        <f>Calculations!M205</f>
        <v>0.1065373382221</v>
      </c>
      <c r="S232" s="56">
        <f>Calculations!R205</f>
        <v>14.341745952812806</v>
      </c>
      <c r="T232" s="57">
        <f>Calculations!AA205</f>
        <v>0</v>
      </c>
      <c r="U232" s="56">
        <f>Calculations!AB205</f>
        <v>0</v>
      </c>
      <c r="V232" s="57">
        <f>Calculations!AC205</f>
        <v>0</v>
      </c>
      <c r="W232" s="56">
        <f>Calculations!AD205</f>
        <v>0</v>
      </c>
      <c r="X232" s="57">
        <f>Calculations!AE205</f>
        <v>0</v>
      </c>
      <c r="Y232" s="56">
        <f>Calculations!AF205</f>
        <v>0</v>
      </c>
      <c r="Z232" s="55">
        <f>Calculations!Q205</f>
        <v>0.28316615612281582</v>
      </c>
      <c r="AA232" s="56">
        <f>Calculations!V205</f>
        <v>38.119002608097105</v>
      </c>
      <c r="AB232" s="57">
        <f>Calculations!AH205</f>
        <v>0</v>
      </c>
      <c r="AC232" s="56">
        <f>Calculations!AI205</f>
        <v>0</v>
      </c>
      <c r="AD232" s="56" t="s">
        <v>64</v>
      </c>
      <c r="AE232" s="58" t="s">
        <v>53</v>
      </c>
      <c r="AF232" s="39" t="s">
        <v>974</v>
      </c>
      <c r="AG232" s="59" t="s">
        <v>966</v>
      </c>
      <c r="AH232" s="59" t="s">
        <v>967</v>
      </c>
      <c r="AI232" s="69" t="s">
        <v>1517</v>
      </c>
      <c r="AJ232" s="69" t="s">
        <v>1518</v>
      </c>
    </row>
    <row r="233" spans="2:36" ht="66" x14ac:dyDescent="0.25">
      <c r="B233" s="19" t="str">
        <f>Calculations!A206</f>
        <v>CfS:301</v>
      </c>
      <c r="C233" s="39" t="str">
        <f>Calculations!B206</f>
        <v>Land to the rear of St Peter's Church, Yaxley</v>
      </c>
      <c r="D233" s="39" t="str">
        <f>Calculations!C206</f>
        <v>Residential</v>
      </c>
      <c r="E233" s="55">
        <f>Calculations!D206</f>
        <v>2.47420749287246</v>
      </c>
      <c r="F233" s="55">
        <f>Calculations!H206</f>
        <v>2.47420749287246</v>
      </c>
      <c r="G233" s="56">
        <f>Calculations!L206</f>
        <v>100</v>
      </c>
      <c r="H233" s="55">
        <f>Calculations!G206</f>
        <v>0</v>
      </c>
      <c r="I233" s="56">
        <f>Calculations!K206</f>
        <v>0</v>
      </c>
      <c r="J233" s="55">
        <f>Calculations!F206</f>
        <v>0</v>
      </c>
      <c r="K233" s="56">
        <f>Calculations!J206</f>
        <v>0</v>
      </c>
      <c r="L233" s="55">
        <f>Calculations!E206</f>
        <v>0</v>
      </c>
      <c r="M233" s="56">
        <f>Calculations!I206</f>
        <v>0</v>
      </c>
      <c r="N233" s="55">
        <f>Calculations!Q206</f>
        <v>7.5740690273784411E-2</v>
      </c>
      <c r="O233" s="56">
        <f>Calculations!V206</f>
        <v>3.0612101245337504</v>
      </c>
      <c r="P233" s="55">
        <f>Calculations!O206</f>
        <v>5.9850095887730104E-2</v>
      </c>
      <c r="Q233" s="56">
        <f>Calculations!T206</f>
        <v>2.4189602553602501</v>
      </c>
      <c r="R233" s="55">
        <f>Calculations!M206</f>
        <v>4.5436078405844002E-2</v>
      </c>
      <c r="S233" s="56">
        <f>Calculations!R206</f>
        <v>1.8363891685209657</v>
      </c>
      <c r="T233" s="57">
        <f>Calculations!AA206</f>
        <v>0</v>
      </c>
      <c r="U233" s="56">
        <f>Calculations!AB206</f>
        <v>0</v>
      </c>
      <c r="V233" s="57">
        <f>Calculations!AC206</f>
        <v>0</v>
      </c>
      <c r="W233" s="56">
        <f>Calculations!AD206</f>
        <v>0</v>
      </c>
      <c r="X233" s="57">
        <f>Calculations!AE206</f>
        <v>0</v>
      </c>
      <c r="Y233" s="56">
        <f>Calculations!AF206</f>
        <v>0</v>
      </c>
      <c r="Z233" s="55">
        <f>Calculations!Q206</f>
        <v>7.5740690273784411E-2</v>
      </c>
      <c r="AA233" s="56">
        <f>Calculations!V206</f>
        <v>3.0612101245337504</v>
      </c>
      <c r="AB233" s="57">
        <f>Calculations!AH206</f>
        <v>0</v>
      </c>
      <c r="AC233" s="56">
        <f>Calculations!AI206</f>
        <v>0</v>
      </c>
      <c r="AD233" s="56" t="s">
        <v>64</v>
      </c>
      <c r="AE233" s="58" t="s">
        <v>53</v>
      </c>
      <c r="AF233" s="39" t="s">
        <v>974</v>
      </c>
      <c r="AG233" s="59" t="s">
        <v>966</v>
      </c>
      <c r="AH233" s="59" t="s">
        <v>967</v>
      </c>
      <c r="AI233" s="69" t="s">
        <v>1305</v>
      </c>
      <c r="AJ233" s="69" t="s">
        <v>1306</v>
      </c>
    </row>
    <row r="234" spans="2:36" ht="79.2" x14ac:dyDescent="0.25">
      <c r="B234" s="41" t="str">
        <f>Calculations!A207</f>
        <v>CfS:302</v>
      </c>
      <c r="C234" s="49" t="str">
        <f>Calculations!B207</f>
        <v>Land North of Harley Industrial Park, Paxton Hill, Great Paxton</v>
      </c>
      <c r="D234" s="49" t="str">
        <f>Calculations!C207</f>
        <v>Commercial</v>
      </c>
      <c r="E234" s="50">
        <f>Calculations!D207</f>
        <v>3.6467844615102201</v>
      </c>
      <c r="F234" s="50">
        <f>Calculations!H207</f>
        <v>3.6467844615102201</v>
      </c>
      <c r="G234" s="51">
        <f>Calculations!L207</f>
        <v>100</v>
      </c>
      <c r="H234" s="50">
        <f>Calculations!G207</f>
        <v>0</v>
      </c>
      <c r="I234" s="51">
        <f>Calculations!K207</f>
        <v>0</v>
      </c>
      <c r="J234" s="50">
        <f>Calculations!F207</f>
        <v>0</v>
      </c>
      <c r="K234" s="51">
        <f>Calculations!J207</f>
        <v>0</v>
      </c>
      <c r="L234" s="50">
        <f>Calculations!E207</f>
        <v>0</v>
      </c>
      <c r="M234" s="51">
        <f>Calculations!I207</f>
        <v>0</v>
      </c>
      <c r="N234" s="50">
        <f>Calculations!Q207</f>
        <v>0.21649646308217579</v>
      </c>
      <c r="O234" s="51">
        <f>Calculations!V207</f>
        <v>5.9366399458804171</v>
      </c>
      <c r="P234" s="50">
        <f>Calculations!O207</f>
        <v>8.65547776851118E-2</v>
      </c>
      <c r="Q234" s="51">
        <f>Calculations!T207</f>
        <v>2.373454713286439</v>
      </c>
      <c r="R234" s="50">
        <f>Calculations!M207</f>
        <v>4.3155289460877197E-2</v>
      </c>
      <c r="S234" s="51">
        <f>Calculations!R207</f>
        <v>1.1833792184966581</v>
      </c>
      <c r="T234" s="52">
        <f>Calculations!AA207</f>
        <v>0</v>
      </c>
      <c r="U234" s="51">
        <f>Calculations!AB207</f>
        <v>0</v>
      </c>
      <c r="V234" s="52">
        <f>Calculations!AC207</f>
        <v>0</v>
      </c>
      <c r="W234" s="51">
        <f>Calculations!AD207</f>
        <v>0</v>
      </c>
      <c r="X234" s="52">
        <f>Calculations!AE207</f>
        <v>0</v>
      </c>
      <c r="Y234" s="51">
        <f>Calculations!AF207</f>
        <v>0</v>
      </c>
      <c r="Z234" s="50">
        <f>Calculations!Q207</f>
        <v>0.21649646308217579</v>
      </c>
      <c r="AA234" s="51">
        <f>Calculations!V207</f>
        <v>5.9366399458804171</v>
      </c>
      <c r="AB234" s="52">
        <f>Calculations!AH207</f>
        <v>0</v>
      </c>
      <c r="AC234" s="51">
        <f>Calculations!AI207</f>
        <v>0</v>
      </c>
      <c r="AD234" s="51" t="s">
        <v>64</v>
      </c>
      <c r="AE234" s="53" t="s">
        <v>52</v>
      </c>
      <c r="AF234" s="49" t="s">
        <v>974</v>
      </c>
      <c r="AG234" s="54" t="s">
        <v>966</v>
      </c>
      <c r="AH234" s="54" t="s">
        <v>967</v>
      </c>
      <c r="AI234" s="69" t="s">
        <v>1754</v>
      </c>
      <c r="AJ234" s="96" t="s">
        <v>1755</v>
      </c>
    </row>
    <row r="235" spans="2:36" ht="198" x14ac:dyDescent="0.25">
      <c r="B235" s="41" t="str">
        <f>Calculations!A208</f>
        <v>CfS:303</v>
      </c>
      <c r="C235" s="49" t="str">
        <f>Calculations!B208</f>
        <v>Land adjacent to 24 Cedar Close, Grafham</v>
      </c>
      <c r="D235" s="49" t="str">
        <f>Calculations!C208</f>
        <v>Residential</v>
      </c>
      <c r="E235" s="50">
        <f>Calculations!D208</f>
        <v>1.1375189571525901</v>
      </c>
      <c r="F235" s="50">
        <f>Calculations!H208</f>
        <v>1.1375189571525901</v>
      </c>
      <c r="G235" s="51">
        <f>Calculations!L208</f>
        <v>100</v>
      </c>
      <c r="H235" s="50">
        <f>Calculations!G208</f>
        <v>0</v>
      </c>
      <c r="I235" s="51">
        <f>Calculations!K208</f>
        <v>0</v>
      </c>
      <c r="J235" s="50">
        <f>Calculations!F208</f>
        <v>0</v>
      </c>
      <c r="K235" s="51">
        <f>Calculations!J208</f>
        <v>0</v>
      </c>
      <c r="L235" s="50">
        <f>Calculations!E208</f>
        <v>0</v>
      </c>
      <c r="M235" s="51">
        <f>Calculations!I208</f>
        <v>0</v>
      </c>
      <c r="N235" s="50">
        <f>Calculations!Q208</f>
        <v>0.10567095818879879</v>
      </c>
      <c r="O235" s="51">
        <f>Calculations!V208</f>
        <v>9.2895997490285147</v>
      </c>
      <c r="P235" s="50">
        <f>Calculations!O208</f>
        <v>8.9606905082842997E-2</v>
      </c>
      <c r="Q235" s="51">
        <f>Calculations!T208</f>
        <v>7.877398835369287</v>
      </c>
      <c r="R235" s="50">
        <f>Calculations!M208</f>
        <v>4.90507723856018E-2</v>
      </c>
      <c r="S235" s="51">
        <f>Calculations!R208</f>
        <v>4.3120839505290096</v>
      </c>
      <c r="T235" s="52">
        <f>Calculations!AA208</f>
        <v>0</v>
      </c>
      <c r="U235" s="51">
        <f>Calculations!AB208</f>
        <v>0</v>
      </c>
      <c r="V235" s="52">
        <f>Calculations!AC208</f>
        <v>0</v>
      </c>
      <c r="W235" s="51">
        <f>Calculations!AD208</f>
        <v>0</v>
      </c>
      <c r="X235" s="52">
        <f>Calculations!AE208</f>
        <v>0</v>
      </c>
      <c r="Y235" s="51">
        <f>Calculations!AF208</f>
        <v>0</v>
      </c>
      <c r="Z235" s="50">
        <f>Calculations!Q208</f>
        <v>0.10567095818879879</v>
      </c>
      <c r="AA235" s="51">
        <f>Calculations!V208</f>
        <v>9.2895997490285147</v>
      </c>
      <c r="AB235" s="52">
        <f>Calculations!AH208</f>
        <v>0</v>
      </c>
      <c r="AC235" s="51">
        <f>Calculations!AI208</f>
        <v>0</v>
      </c>
      <c r="AD235" s="51" t="s">
        <v>64</v>
      </c>
      <c r="AE235" s="53" t="s">
        <v>53</v>
      </c>
      <c r="AF235" s="49" t="s">
        <v>974</v>
      </c>
      <c r="AG235" s="54" t="s">
        <v>966</v>
      </c>
      <c r="AH235" s="54" t="s">
        <v>967</v>
      </c>
      <c r="AI235" s="69" t="s">
        <v>1703</v>
      </c>
      <c r="AJ235" s="96" t="s">
        <v>1704</v>
      </c>
    </row>
    <row r="236" spans="2:36" ht="52.8" x14ac:dyDescent="0.25">
      <c r="B236" s="19" t="str">
        <f>Calculations!A209</f>
        <v>CfS:304</v>
      </c>
      <c r="C236" s="39" t="str">
        <f>Calculations!B209</f>
        <v>Land North of Rookery Farm, Stow Road, Stow Longa</v>
      </c>
      <c r="D236" s="39" t="str">
        <f>Calculations!C209</f>
        <v>Residential</v>
      </c>
      <c r="E236" s="55">
        <f>Calculations!D209</f>
        <v>3.4098058747736899</v>
      </c>
      <c r="F236" s="55">
        <f>Calculations!H209</f>
        <v>3.4098058747736899</v>
      </c>
      <c r="G236" s="56">
        <f>Calculations!L209</f>
        <v>100</v>
      </c>
      <c r="H236" s="55">
        <f>Calculations!G209</f>
        <v>0</v>
      </c>
      <c r="I236" s="56">
        <f>Calculations!K209</f>
        <v>0</v>
      </c>
      <c r="J236" s="55">
        <f>Calculations!F209</f>
        <v>0</v>
      </c>
      <c r="K236" s="56">
        <f>Calculations!J209</f>
        <v>0</v>
      </c>
      <c r="L236" s="55">
        <f>Calculations!E209</f>
        <v>0</v>
      </c>
      <c r="M236" s="56">
        <f>Calculations!I209</f>
        <v>0</v>
      </c>
      <c r="N236" s="55">
        <f>Calculations!Q209</f>
        <v>0.93872818606984998</v>
      </c>
      <c r="O236" s="56">
        <f>Calculations!V209</f>
        <v>27.530253056771265</v>
      </c>
      <c r="P236" s="55">
        <f>Calculations!O209</f>
        <v>0.67192630125545705</v>
      </c>
      <c r="Q236" s="56">
        <f>Calculations!T209</f>
        <v>19.705705425240758</v>
      </c>
      <c r="R236" s="55">
        <f>Calculations!M209</f>
        <v>0.5362508681068</v>
      </c>
      <c r="S236" s="56">
        <f>Calculations!R209</f>
        <v>15.726727203858523</v>
      </c>
      <c r="T236" s="57">
        <f>Calculations!AA209</f>
        <v>0</v>
      </c>
      <c r="U236" s="56">
        <f>Calculations!AB209</f>
        <v>0</v>
      </c>
      <c r="V236" s="57">
        <f>Calculations!AC209</f>
        <v>0</v>
      </c>
      <c r="W236" s="56">
        <f>Calculations!AD209</f>
        <v>0</v>
      </c>
      <c r="X236" s="57">
        <f>Calculations!AE209</f>
        <v>0</v>
      </c>
      <c r="Y236" s="56">
        <f>Calculations!AF209</f>
        <v>0</v>
      </c>
      <c r="Z236" s="55">
        <f>Calculations!Q209</f>
        <v>0.93872818606984998</v>
      </c>
      <c r="AA236" s="56">
        <f>Calculations!V209</f>
        <v>27.530253056771265</v>
      </c>
      <c r="AB236" s="57">
        <f>Calculations!AH209</f>
        <v>0</v>
      </c>
      <c r="AC236" s="56">
        <f>Calculations!AI209</f>
        <v>0</v>
      </c>
      <c r="AD236" s="56" t="s">
        <v>64</v>
      </c>
      <c r="AE236" s="58" t="s">
        <v>53</v>
      </c>
      <c r="AF236" s="39" t="s">
        <v>974</v>
      </c>
      <c r="AG236" s="59" t="s">
        <v>966</v>
      </c>
      <c r="AH236" s="59" t="s">
        <v>967</v>
      </c>
      <c r="AI236" s="69" t="s">
        <v>1307</v>
      </c>
      <c r="AJ236" s="70" t="s">
        <v>1308</v>
      </c>
    </row>
    <row r="237" spans="2:36" ht="92.4" x14ac:dyDescent="0.25">
      <c r="B237" s="19" t="str">
        <f>Calculations!A210</f>
        <v>CfS:305</v>
      </c>
      <c r="C237" s="39" t="str">
        <f>Calculations!B210</f>
        <v>Land to East of Stow Road, Spaldwick</v>
      </c>
      <c r="D237" s="39" t="str">
        <f>Calculations!C210</f>
        <v>Residential</v>
      </c>
      <c r="E237" s="55">
        <f>Calculations!D210</f>
        <v>6.1111313752892302</v>
      </c>
      <c r="F237" s="55">
        <f>Calculations!H210</f>
        <v>6.1111313752892302</v>
      </c>
      <c r="G237" s="56">
        <f>Calculations!L210</f>
        <v>100</v>
      </c>
      <c r="H237" s="55">
        <f>Calculations!G210</f>
        <v>0</v>
      </c>
      <c r="I237" s="56">
        <f>Calculations!K210</f>
        <v>0</v>
      </c>
      <c r="J237" s="55">
        <f>Calculations!F210</f>
        <v>0</v>
      </c>
      <c r="K237" s="56">
        <f>Calculations!J210</f>
        <v>0</v>
      </c>
      <c r="L237" s="55">
        <f>Calculations!E210</f>
        <v>0</v>
      </c>
      <c r="M237" s="56">
        <f>Calculations!I210</f>
        <v>0</v>
      </c>
      <c r="N237" s="55">
        <f>Calculations!Q210</f>
        <v>1.1997237776596958</v>
      </c>
      <c r="O237" s="56">
        <f>Calculations!V210</f>
        <v>19.631778536309323</v>
      </c>
      <c r="P237" s="55">
        <f>Calculations!O210</f>
        <v>0.98311447589776191</v>
      </c>
      <c r="Q237" s="56">
        <f>Calculations!T210</f>
        <v>16.087274442716961</v>
      </c>
      <c r="R237" s="55">
        <f>Calculations!M210</f>
        <v>0.86068855567020996</v>
      </c>
      <c r="S237" s="56">
        <f>Calculations!R210</f>
        <v>14.083947845573439</v>
      </c>
      <c r="T237" s="57">
        <f>Calculations!AA210</f>
        <v>0</v>
      </c>
      <c r="U237" s="56">
        <f>Calculations!AB210</f>
        <v>0</v>
      </c>
      <c r="V237" s="57">
        <f>Calculations!AC210</f>
        <v>0</v>
      </c>
      <c r="W237" s="56">
        <f>Calculations!AD210</f>
        <v>0</v>
      </c>
      <c r="X237" s="57">
        <f>Calculations!AE210</f>
        <v>0</v>
      </c>
      <c r="Y237" s="56">
        <f>Calculations!AF210</f>
        <v>0</v>
      </c>
      <c r="Z237" s="55">
        <f>Calculations!Q210</f>
        <v>1.1997237776596958</v>
      </c>
      <c r="AA237" s="56">
        <f>Calculations!V210</f>
        <v>19.631778536309323</v>
      </c>
      <c r="AB237" s="57">
        <f>Calculations!AH210</f>
        <v>0</v>
      </c>
      <c r="AC237" s="56">
        <f>Calculations!AI210</f>
        <v>0</v>
      </c>
      <c r="AD237" s="56" t="s">
        <v>64</v>
      </c>
      <c r="AE237" s="58" t="s">
        <v>53</v>
      </c>
      <c r="AF237" s="39" t="s">
        <v>974</v>
      </c>
      <c r="AG237" s="59" t="s">
        <v>966</v>
      </c>
      <c r="AH237" s="59" t="s">
        <v>967</v>
      </c>
      <c r="AI237" s="69" t="s">
        <v>1610</v>
      </c>
      <c r="AJ237" s="74" t="s">
        <v>1551</v>
      </c>
    </row>
    <row r="238" spans="2:36" ht="52.8" x14ac:dyDescent="0.25">
      <c r="B238" s="19" t="str">
        <f>Calculations!A211</f>
        <v>CfS:306</v>
      </c>
      <c r="C238" s="39" t="str">
        <f>Calculations!B211</f>
        <v>Manor Farm Yard, Haddon Road, Haddon</v>
      </c>
      <c r="D238" s="39" t="str">
        <f>Calculations!C211</f>
        <v>Residential</v>
      </c>
      <c r="E238" s="55">
        <f>Calculations!D211</f>
        <v>7.3379005068447398E-2</v>
      </c>
      <c r="F238" s="55">
        <f>Calculations!H211</f>
        <v>7.3379005068447398E-2</v>
      </c>
      <c r="G238" s="56">
        <f>Calculations!L211</f>
        <v>100</v>
      </c>
      <c r="H238" s="55">
        <f>Calculations!G211</f>
        <v>0</v>
      </c>
      <c r="I238" s="56">
        <f>Calculations!K211</f>
        <v>0</v>
      </c>
      <c r="J238" s="55">
        <f>Calculations!F211</f>
        <v>0</v>
      </c>
      <c r="K238" s="56">
        <f>Calculations!J211</f>
        <v>0</v>
      </c>
      <c r="L238" s="55">
        <f>Calculations!E211</f>
        <v>0</v>
      </c>
      <c r="M238" s="56">
        <f>Calculations!I211</f>
        <v>0</v>
      </c>
      <c r="N238" s="55">
        <f>Calculations!Q211</f>
        <v>5.37833100400894E-3</v>
      </c>
      <c r="O238" s="56">
        <f>Calculations!V211</f>
        <v>7.3295229323320372</v>
      </c>
      <c r="P238" s="55">
        <f>Calculations!O211</f>
        <v>0</v>
      </c>
      <c r="Q238" s="56">
        <f>Calculations!T211</f>
        <v>0</v>
      </c>
      <c r="R238" s="55">
        <f>Calculations!M211</f>
        <v>0</v>
      </c>
      <c r="S238" s="56">
        <f>Calculations!R211</f>
        <v>0</v>
      </c>
      <c r="T238" s="57">
        <f>Calculations!AA211</f>
        <v>0</v>
      </c>
      <c r="U238" s="56">
        <f>Calculations!AB211</f>
        <v>0</v>
      </c>
      <c r="V238" s="57">
        <f>Calculations!AC211</f>
        <v>0</v>
      </c>
      <c r="W238" s="56">
        <f>Calculations!AD211</f>
        <v>0</v>
      </c>
      <c r="X238" s="57">
        <f>Calculations!AE211</f>
        <v>0</v>
      </c>
      <c r="Y238" s="56">
        <f>Calculations!AF211</f>
        <v>0</v>
      </c>
      <c r="Z238" s="55">
        <f>Calculations!Q211</f>
        <v>5.37833100400894E-3</v>
      </c>
      <c r="AA238" s="56">
        <f>Calculations!V211</f>
        <v>7.3295229323320372</v>
      </c>
      <c r="AB238" s="57">
        <f>Calculations!AH211</f>
        <v>0</v>
      </c>
      <c r="AC238" s="56">
        <f>Calculations!AI211</f>
        <v>0</v>
      </c>
      <c r="AD238" s="56" t="s">
        <v>67</v>
      </c>
      <c r="AE238" s="58" t="s">
        <v>53</v>
      </c>
      <c r="AF238" s="39" t="s">
        <v>974</v>
      </c>
      <c r="AG238" s="59" t="s">
        <v>971</v>
      </c>
      <c r="AH238" s="59" t="s">
        <v>967</v>
      </c>
      <c r="AI238" s="69" t="s">
        <v>1028</v>
      </c>
      <c r="AJ238" s="70" t="s">
        <v>1027</v>
      </c>
    </row>
    <row r="239" spans="2:36" ht="79.2" x14ac:dyDescent="0.25">
      <c r="B239" s="19" t="str">
        <f>Calculations!A212</f>
        <v>CfS:307</v>
      </c>
      <c r="C239" s="39" t="str">
        <f>Calculations!B212</f>
        <v>Orchard Field Allotment, Haddon Road, Haddon</v>
      </c>
      <c r="D239" s="39" t="str">
        <f>Calculations!C212</f>
        <v>Residential</v>
      </c>
      <c r="E239" s="55">
        <f>Calculations!D212</f>
        <v>0.34362979954526601</v>
      </c>
      <c r="F239" s="55">
        <f>Calculations!H212</f>
        <v>0.34362979954526601</v>
      </c>
      <c r="G239" s="56">
        <f>Calculations!L212</f>
        <v>100</v>
      </c>
      <c r="H239" s="55">
        <f>Calculations!G212</f>
        <v>0</v>
      </c>
      <c r="I239" s="56">
        <f>Calculations!K212</f>
        <v>0</v>
      </c>
      <c r="J239" s="55">
        <f>Calculations!F212</f>
        <v>0</v>
      </c>
      <c r="K239" s="56">
        <f>Calculations!J212</f>
        <v>0</v>
      </c>
      <c r="L239" s="55">
        <f>Calculations!E212</f>
        <v>0</v>
      </c>
      <c r="M239" s="56">
        <f>Calculations!I212</f>
        <v>0</v>
      </c>
      <c r="N239" s="55">
        <f>Calculations!Q212</f>
        <v>0.12187431017458419</v>
      </c>
      <c r="O239" s="56">
        <f>Calculations!V212</f>
        <v>35.466746578982253</v>
      </c>
      <c r="P239" s="55">
        <f>Calculations!O212</f>
        <v>6.3530105789535302E-2</v>
      </c>
      <c r="Q239" s="56">
        <f>Calculations!T212</f>
        <v>18.487950076974201</v>
      </c>
      <c r="R239" s="55">
        <f>Calculations!M212</f>
        <v>4.4004131990321098E-2</v>
      </c>
      <c r="S239" s="56">
        <f>Calculations!R212</f>
        <v>12.80567984748496</v>
      </c>
      <c r="T239" s="57">
        <f>Calculations!AA212</f>
        <v>0</v>
      </c>
      <c r="U239" s="56">
        <f>Calculations!AB212</f>
        <v>0</v>
      </c>
      <c r="V239" s="57">
        <f>Calculations!AC212</f>
        <v>0</v>
      </c>
      <c r="W239" s="56">
        <f>Calculations!AD212</f>
        <v>0</v>
      </c>
      <c r="X239" s="57">
        <f>Calculations!AE212</f>
        <v>0</v>
      </c>
      <c r="Y239" s="56">
        <f>Calculations!AF212</f>
        <v>0</v>
      </c>
      <c r="Z239" s="55">
        <f>Calculations!Q212</f>
        <v>0.12187431017458419</v>
      </c>
      <c r="AA239" s="56">
        <f>Calculations!V212</f>
        <v>35.466746578982253</v>
      </c>
      <c r="AB239" s="57">
        <f>Calculations!AH212</f>
        <v>0</v>
      </c>
      <c r="AC239" s="56">
        <f>Calculations!AI212</f>
        <v>0</v>
      </c>
      <c r="AD239" s="56" t="s">
        <v>64</v>
      </c>
      <c r="AE239" s="58" t="s">
        <v>53</v>
      </c>
      <c r="AF239" s="39" t="s">
        <v>974</v>
      </c>
      <c r="AG239" s="59" t="s">
        <v>966</v>
      </c>
      <c r="AH239" s="59" t="s">
        <v>967</v>
      </c>
      <c r="AI239" s="45" t="s">
        <v>1059</v>
      </c>
      <c r="AJ239" s="45" t="s">
        <v>1060</v>
      </c>
    </row>
    <row r="240" spans="2:36" ht="145.19999999999999" x14ac:dyDescent="0.25">
      <c r="B240" s="19" t="str">
        <f>Calculations!A213</f>
        <v>CfS:308</v>
      </c>
      <c r="C240" s="39" t="str">
        <f>Calculations!B213</f>
        <v>Land North of Station Lane, Offord Cluny</v>
      </c>
      <c r="D240" s="39" t="str">
        <f>Calculations!C213</f>
        <v>Mixed Use</v>
      </c>
      <c r="E240" s="55">
        <f>Calculations!D213</f>
        <v>0.94219747395746201</v>
      </c>
      <c r="F240" s="55">
        <f>Calculations!H213</f>
        <v>0.27357991973298423</v>
      </c>
      <c r="G240" s="56">
        <f>Calculations!L213</f>
        <v>29.036367353425501</v>
      </c>
      <c r="H240" s="55">
        <f>Calculations!G213</f>
        <v>5.9160251295179399E-2</v>
      </c>
      <c r="I240" s="56">
        <f>Calculations!K213</f>
        <v>6.2789651777234914</v>
      </c>
      <c r="J240" s="55">
        <f>Calculations!F213</f>
        <v>6.08792685601394E-2</v>
      </c>
      <c r="K240" s="56">
        <f>Calculations!J213</f>
        <v>6.4614128399677657</v>
      </c>
      <c r="L240" s="55">
        <f>Calculations!E213</f>
        <v>0.54857803436915897</v>
      </c>
      <c r="M240" s="56">
        <f>Calculations!I213</f>
        <v>58.22325462888324</v>
      </c>
      <c r="N240" s="55">
        <f>Calculations!Q213</f>
        <v>0.81825965827911051</v>
      </c>
      <c r="O240" s="56">
        <f>Calculations!V213</f>
        <v>86.845876888442291</v>
      </c>
      <c r="P240" s="55">
        <f>Calculations!O213</f>
        <v>0.80695066053158937</v>
      </c>
      <c r="Q240" s="56">
        <f>Calculations!T213</f>
        <v>85.64559795965036</v>
      </c>
      <c r="R240" s="55">
        <f>Calculations!M213</f>
        <v>0.79680154339171405</v>
      </c>
      <c r="S240" s="56">
        <f>Calculations!R213</f>
        <v>84.56842280047205</v>
      </c>
      <c r="T240" s="57">
        <f>Calculations!AA213</f>
        <v>6.08792685601394E-2</v>
      </c>
      <c r="U240" s="56">
        <f>Calculations!AB213</f>
        <v>6.4614128399677657</v>
      </c>
      <c r="V240" s="57">
        <f>Calculations!AC213</f>
        <v>2.5193953438170099E-2</v>
      </c>
      <c r="W240" s="56">
        <f>Calculations!AD213</f>
        <v>2.6739568014706379</v>
      </c>
      <c r="X240" s="57">
        <f>Calculations!AE213</f>
        <v>4.1465704278061399E-2</v>
      </c>
      <c r="Y240" s="56">
        <f>Calculations!AF213</f>
        <v>4.4009568507857706</v>
      </c>
      <c r="Z240" s="55">
        <f>Calculations!Q213</f>
        <v>0.81825965827911051</v>
      </c>
      <c r="AA240" s="56">
        <f>Calculations!V213</f>
        <v>86.845876888442291</v>
      </c>
      <c r="AB240" s="57">
        <f>Calculations!AH213</f>
        <v>0.94219747395746201</v>
      </c>
      <c r="AC240" s="56">
        <f>Calculations!AI213</f>
        <v>100</v>
      </c>
      <c r="AD240" s="56" t="s">
        <v>65</v>
      </c>
      <c r="AE240" s="58" t="s">
        <v>53</v>
      </c>
      <c r="AF240" s="39" t="s">
        <v>978</v>
      </c>
      <c r="AG240" s="59" t="s">
        <v>957</v>
      </c>
      <c r="AH240" s="59" t="s">
        <v>996</v>
      </c>
      <c r="AI240" s="69" t="s">
        <v>1309</v>
      </c>
      <c r="AJ240" s="69" t="s">
        <v>1310</v>
      </c>
    </row>
    <row r="241" spans="2:36" ht="145.19999999999999" x14ac:dyDescent="0.25">
      <c r="B241" s="19" t="str">
        <f>Calculations!A214</f>
        <v>CfS:309</v>
      </c>
      <c r="C241" s="39" t="str">
        <f>Calculations!B214</f>
        <v>Land to the West of High Street, Great Paxton</v>
      </c>
      <c r="D241" s="39" t="str">
        <f>Calculations!C214</f>
        <v>Residential</v>
      </c>
      <c r="E241" s="55">
        <f>Calculations!D214</f>
        <v>1.1315972589294201</v>
      </c>
      <c r="F241" s="55">
        <f>Calculations!H214</f>
        <v>1.1315972589294201</v>
      </c>
      <c r="G241" s="56">
        <f>Calculations!L214</f>
        <v>100</v>
      </c>
      <c r="H241" s="55">
        <f>Calculations!G214</f>
        <v>0</v>
      </c>
      <c r="I241" s="56">
        <f>Calculations!K214</f>
        <v>0</v>
      </c>
      <c r="J241" s="55">
        <f>Calculations!F214</f>
        <v>0</v>
      </c>
      <c r="K241" s="56">
        <f>Calculations!J214</f>
        <v>0</v>
      </c>
      <c r="L241" s="55">
        <f>Calculations!E214</f>
        <v>0</v>
      </c>
      <c r="M241" s="56">
        <f>Calculations!I214</f>
        <v>0</v>
      </c>
      <c r="N241" s="55">
        <f>Calculations!Q214</f>
        <v>1.99863576930329E-4</v>
      </c>
      <c r="O241" s="56">
        <f>Calculations!V214</f>
        <v>1.7662076799250612E-2</v>
      </c>
      <c r="P241" s="55">
        <f>Calculations!O214</f>
        <v>5.6874682113630097E-6</v>
      </c>
      <c r="Q241" s="56">
        <f>Calculations!T214</f>
        <v>5.0260533652615963E-4</v>
      </c>
      <c r="R241" s="55">
        <f>Calculations!M214</f>
        <v>0</v>
      </c>
      <c r="S241" s="56">
        <f>Calculations!R214</f>
        <v>0</v>
      </c>
      <c r="T241" s="57">
        <f>Calculations!AA214</f>
        <v>0</v>
      </c>
      <c r="U241" s="56">
        <f>Calculations!AB214</f>
        <v>0</v>
      </c>
      <c r="V241" s="57">
        <f>Calculations!AC214</f>
        <v>0</v>
      </c>
      <c r="W241" s="56">
        <f>Calculations!AD214</f>
        <v>0</v>
      </c>
      <c r="X241" s="83">
        <f>Calculations!AE214</f>
        <v>1.9154124147462399E-7</v>
      </c>
      <c r="Y241" s="81">
        <f>Calculations!AF214</f>
        <v>1.6926626497472878E-5</v>
      </c>
      <c r="Z241" s="55">
        <f>Calculations!Q214</f>
        <v>1.99863576930329E-4</v>
      </c>
      <c r="AA241" s="56">
        <f>Calculations!V214</f>
        <v>1.7662076799250612E-2</v>
      </c>
      <c r="AB241" s="57">
        <f>Calculations!AH214</f>
        <v>1.2186338625499E-3</v>
      </c>
      <c r="AC241" s="56">
        <f>Calculations!AI214</f>
        <v>0.10769148236562745</v>
      </c>
      <c r="AD241" s="56" t="s">
        <v>66</v>
      </c>
      <c r="AE241" s="58" t="s">
        <v>53</v>
      </c>
      <c r="AF241" s="39" t="s">
        <v>974</v>
      </c>
      <c r="AG241" s="59" t="s">
        <v>988</v>
      </c>
      <c r="AH241" s="59" t="s">
        <v>1005</v>
      </c>
      <c r="AI241" s="69" t="s">
        <v>1611</v>
      </c>
      <c r="AJ241" s="75" t="s">
        <v>1676</v>
      </c>
    </row>
    <row r="242" spans="2:36" ht="66" x14ac:dyDescent="0.25">
      <c r="B242" s="19" t="str">
        <f>Calculations!A215</f>
        <v>CfS:31</v>
      </c>
      <c r="C242" s="39" t="str">
        <f>Calculations!B215</f>
        <v>Land East of Stow Road, Kimbolton</v>
      </c>
      <c r="D242" s="39" t="str">
        <f>Calculations!C215</f>
        <v>Mixed Use</v>
      </c>
      <c r="E242" s="55">
        <f>Calculations!D215</f>
        <v>17.469601269250699</v>
      </c>
      <c r="F242" s="55">
        <f>Calculations!H215</f>
        <v>17.469601269250699</v>
      </c>
      <c r="G242" s="56">
        <f>Calculations!L215</f>
        <v>100</v>
      </c>
      <c r="H242" s="55">
        <f>Calculations!G215</f>
        <v>0</v>
      </c>
      <c r="I242" s="56">
        <f>Calculations!K215</f>
        <v>0</v>
      </c>
      <c r="J242" s="55">
        <f>Calculations!F215</f>
        <v>0</v>
      </c>
      <c r="K242" s="56">
        <f>Calculations!J215</f>
        <v>0</v>
      </c>
      <c r="L242" s="55">
        <f>Calculations!E215</f>
        <v>0</v>
      </c>
      <c r="M242" s="56">
        <f>Calculations!I215</f>
        <v>0</v>
      </c>
      <c r="N242" s="55">
        <f>Calculations!Q215</f>
        <v>1.9408502452817051</v>
      </c>
      <c r="O242" s="56">
        <f>Calculations!V215</f>
        <v>11.109871458245088</v>
      </c>
      <c r="P242" s="55">
        <f>Calculations!O215</f>
        <v>0.76419137126495507</v>
      </c>
      <c r="Q242" s="56">
        <f>Calculations!T215</f>
        <v>4.3744064875141397</v>
      </c>
      <c r="R242" s="55">
        <f>Calculations!M215</f>
        <v>0.47542100132793502</v>
      </c>
      <c r="S242" s="56">
        <f>Calculations!R215</f>
        <v>2.7214187318903051</v>
      </c>
      <c r="T242" s="57">
        <f>Calculations!AA215</f>
        <v>0</v>
      </c>
      <c r="U242" s="56">
        <f>Calculations!AB215</f>
        <v>0</v>
      </c>
      <c r="V242" s="57">
        <f>Calculations!AC215</f>
        <v>0</v>
      </c>
      <c r="W242" s="56">
        <f>Calculations!AD215</f>
        <v>0</v>
      </c>
      <c r="X242" s="57">
        <f>Calculations!AE215</f>
        <v>0</v>
      </c>
      <c r="Y242" s="56">
        <f>Calculations!AF215</f>
        <v>0</v>
      </c>
      <c r="Z242" s="55">
        <f>Calculations!Q215</f>
        <v>1.9408502452817051</v>
      </c>
      <c r="AA242" s="56">
        <f>Calculations!V215</f>
        <v>11.109871458245088</v>
      </c>
      <c r="AB242" s="57">
        <f>Calculations!AH215</f>
        <v>0</v>
      </c>
      <c r="AC242" s="56">
        <f>Calculations!AI215</f>
        <v>0</v>
      </c>
      <c r="AD242" s="56" t="s">
        <v>64</v>
      </c>
      <c r="AE242" s="58" t="s">
        <v>53</v>
      </c>
      <c r="AF242" s="39" t="s">
        <v>974</v>
      </c>
      <c r="AG242" s="59" t="s">
        <v>966</v>
      </c>
      <c r="AH242" s="59" t="s">
        <v>967</v>
      </c>
      <c r="AI242" s="70" t="s">
        <v>1722</v>
      </c>
      <c r="AJ242" s="74" t="s">
        <v>1723</v>
      </c>
    </row>
    <row r="243" spans="2:36" ht="198" x14ac:dyDescent="0.25">
      <c r="B243" s="19" t="str">
        <f>Calculations!A216</f>
        <v>CfS:310</v>
      </c>
      <c r="C243" s="39" t="str">
        <f>Calculations!B216</f>
        <v>Land North and East of Hill Place, Brington</v>
      </c>
      <c r="D243" s="39" t="str">
        <f>Calculations!C216</f>
        <v>Residential</v>
      </c>
      <c r="E243" s="55">
        <f>Calculations!D216</f>
        <v>0.99811910491181499</v>
      </c>
      <c r="F243" s="55">
        <f>Calculations!H216</f>
        <v>0.99811910491181499</v>
      </c>
      <c r="G243" s="56">
        <f>Calculations!L216</f>
        <v>100</v>
      </c>
      <c r="H243" s="55">
        <f>Calculations!G216</f>
        <v>0</v>
      </c>
      <c r="I243" s="56">
        <f>Calculations!K216</f>
        <v>0</v>
      </c>
      <c r="J243" s="55">
        <f>Calculations!F216</f>
        <v>0</v>
      </c>
      <c r="K243" s="56">
        <f>Calculations!J216</f>
        <v>0</v>
      </c>
      <c r="L243" s="55">
        <f>Calculations!E216</f>
        <v>0</v>
      </c>
      <c r="M243" s="56">
        <f>Calculations!I216</f>
        <v>0</v>
      </c>
      <c r="N243" s="55">
        <f>Calculations!Q216</f>
        <v>0.15615594654360598</v>
      </c>
      <c r="O243" s="56">
        <f>Calculations!V216</f>
        <v>15.645021298074695</v>
      </c>
      <c r="P243" s="55">
        <f>Calculations!O216</f>
        <v>0.1025730612651211</v>
      </c>
      <c r="Q243" s="56">
        <f>Calculations!T216</f>
        <v>10.276635399558206</v>
      </c>
      <c r="R243" s="55">
        <f>Calculations!M216</f>
        <v>5.6428718692075899E-2</v>
      </c>
      <c r="S243" s="56">
        <f>Calculations!R216</f>
        <v>5.6535055199711302</v>
      </c>
      <c r="T243" s="57">
        <f>Calculations!AA216</f>
        <v>0</v>
      </c>
      <c r="U243" s="56">
        <f>Calculations!AB216</f>
        <v>0</v>
      </c>
      <c r="V243" s="57">
        <f>Calculations!AC216</f>
        <v>0</v>
      </c>
      <c r="W243" s="56">
        <f>Calculations!AD216</f>
        <v>0</v>
      </c>
      <c r="X243" s="57">
        <f>Calculations!AE216</f>
        <v>0</v>
      </c>
      <c r="Y243" s="56">
        <f>Calculations!AF216</f>
        <v>0</v>
      </c>
      <c r="Z243" s="55">
        <f>Calculations!Q216</f>
        <v>0.15615594654360598</v>
      </c>
      <c r="AA243" s="56">
        <f>Calculations!V216</f>
        <v>15.645021298074695</v>
      </c>
      <c r="AB243" s="57">
        <f>Calculations!AH216</f>
        <v>0</v>
      </c>
      <c r="AC243" s="56">
        <f>Calculations!AI216</f>
        <v>0</v>
      </c>
      <c r="AD243" s="56" t="s">
        <v>64</v>
      </c>
      <c r="AE243" s="58" t="s">
        <v>53</v>
      </c>
      <c r="AF243" s="39" t="s">
        <v>974</v>
      </c>
      <c r="AG243" s="59" t="s">
        <v>966</v>
      </c>
      <c r="AH243" s="59" t="s">
        <v>967</v>
      </c>
      <c r="AI243" s="69" t="s">
        <v>1612</v>
      </c>
      <c r="AJ243" s="74" t="s">
        <v>1613</v>
      </c>
    </row>
    <row r="244" spans="2:36" ht="290.39999999999998" x14ac:dyDescent="0.25">
      <c r="B244" s="19" t="str">
        <f>Calculations!A217</f>
        <v>CfS:311</v>
      </c>
      <c r="C244" s="39" t="str">
        <f>Calculations!B217</f>
        <v>Land at Westfield Farm, Great North Road, Buckden</v>
      </c>
      <c r="D244" s="39" t="str">
        <f>Calculations!C217</f>
        <v>Residential</v>
      </c>
      <c r="E244" s="55">
        <f>Calculations!D217</f>
        <v>2.4947649211196898</v>
      </c>
      <c r="F244" s="55">
        <f>Calculations!H217</f>
        <v>2.4947649211196898</v>
      </c>
      <c r="G244" s="56">
        <f>Calculations!L217</f>
        <v>100</v>
      </c>
      <c r="H244" s="55">
        <f>Calculations!G217</f>
        <v>0</v>
      </c>
      <c r="I244" s="56">
        <f>Calculations!K217</f>
        <v>0</v>
      </c>
      <c r="J244" s="55">
        <f>Calculations!F217</f>
        <v>0</v>
      </c>
      <c r="K244" s="56">
        <f>Calculations!J217</f>
        <v>0</v>
      </c>
      <c r="L244" s="55">
        <f>Calculations!E217</f>
        <v>0</v>
      </c>
      <c r="M244" s="56">
        <f>Calculations!I217</f>
        <v>0</v>
      </c>
      <c r="N244" s="55">
        <f>Calculations!Q217</f>
        <v>4.4487246865191198E-2</v>
      </c>
      <c r="O244" s="56">
        <f>Calculations!V217</f>
        <v>1.7832240019321988</v>
      </c>
      <c r="P244" s="55">
        <f>Calculations!O217</f>
        <v>1.32044640579755E-2</v>
      </c>
      <c r="Q244" s="56">
        <f>Calculations!T217</f>
        <v>0.52928690579989113</v>
      </c>
      <c r="R244" s="55">
        <f>Calculations!M217</f>
        <v>0</v>
      </c>
      <c r="S244" s="56">
        <f>Calculations!R217</f>
        <v>0</v>
      </c>
      <c r="T244" s="57">
        <f>Calculations!AA217</f>
        <v>0</v>
      </c>
      <c r="U244" s="56">
        <f>Calculations!AB217</f>
        <v>0</v>
      </c>
      <c r="V244" s="57">
        <f>Calculations!AC217</f>
        <v>0</v>
      </c>
      <c r="W244" s="56">
        <f>Calculations!AD217</f>
        <v>0</v>
      </c>
      <c r="X244" s="57">
        <f>Calculations!AE217</f>
        <v>0</v>
      </c>
      <c r="Y244" s="56">
        <f>Calculations!AF217</f>
        <v>0</v>
      </c>
      <c r="Z244" s="55">
        <f>Calculations!Q217</f>
        <v>4.4487246865191198E-2</v>
      </c>
      <c r="AA244" s="56">
        <f>Calculations!V217</f>
        <v>1.7832240019321988</v>
      </c>
      <c r="AB244" s="57">
        <f>Calculations!AH217</f>
        <v>0.130879296558327</v>
      </c>
      <c r="AC244" s="56">
        <f>Calculations!AI217</f>
        <v>5.2461574816270184</v>
      </c>
      <c r="AD244" s="56" t="s">
        <v>67</v>
      </c>
      <c r="AE244" s="58" t="s">
        <v>53</v>
      </c>
      <c r="AF244" s="39" t="s">
        <v>974</v>
      </c>
      <c r="AG244" s="59" t="s">
        <v>968</v>
      </c>
      <c r="AH244" s="59" t="s">
        <v>967</v>
      </c>
      <c r="AI244" s="70" t="s">
        <v>1465</v>
      </c>
      <c r="AJ244" s="69" t="s">
        <v>1552</v>
      </c>
    </row>
    <row r="245" spans="2:36" ht="66" x14ac:dyDescent="0.25">
      <c r="B245" s="19" t="str">
        <f>Calculations!A218</f>
        <v>CfS:312</v>
      </c>
      <c r="C245" s="39" t="str">
        <f>Calculations!B218</f>
        <v>Land East of the B1043 and North of Wheatsheaf Cottages, Alconbury Weston</v>
      </c>
      <c r="D245" s="39" t="str">
        <f>Calculations!C218</f>
        <v>Commercial</v>
      </c>
      <c r="E245" s="55">
        <f>Calculations!D218</f>
        <v>1.2113200654226799</v>
      </c>
      <c r="F245" s="55">
        <f>Calculations!H218</f>
        <v>1.2113200654226799</v>
      </c>
      <c r="G245" s="56">
        <f>Calculations!L218</f>
        <v>100</v>
      </c>
      <c r="H245" s="55">
        <f>Calculations!G218</f>
        <v>0</v>
      </c>
      <c r="I245" s="56">
        <f>Calculations!K218</f>
        <v>0</v>
      </c>
      <c r="J245" s="55">
        <f>Calculations!F218</f>
        <v>0</v>
      </c>
      <c r="K245" s="56">
        <f>Calculations!J218</f>
        <v>0</v>
      </c>
      <c r="L245" s="55">
        <f>Calculations!E218</f>
        <v>0</v>
      </c>
      <c r="M245" s="56">
        <f>Calculations!I218</f>
        <v>0</v>
      </c>
      <c r="N245" s="55">
        <f>Calculations!Q218</f>
        <v>6.8486665248611869E-2</v>
      </c>
      <c r="O245" s="56">
        <f>Calculations!V218</f>
        <v>5.653886797022059</v>
      </c>
      <c r="P245" s="55">
        <f>Calculations!O218</f>
        <v>2.6164017285989372E-2</v>
      </c>
      <c r="Q245" s="56">
        <f>Calculations!T218</f>
        <v>2.1599590424401716</v>
      </c>
      <c r="R245" s="55">
        <f>Calculations!M218</f>
        <v>2.3498837821506802E-2</v>
      </c>
      <c r="S245" s="56">
        <f>Calculations!R218</f>
        <v>1.9399363134719545</v>
      </c>
      <c r="T245" s="57">
        <f>Calculations!AA218</f>
        <v>0</v>
      </c>
      <c r="U245" s="56">
        <f>Calculations!AB218</f>
        <v>0</v>
      </c>
      <c r="V245" s="57">
        <f>Calculations!AC218</f>
        <v>0</v>
      </c>
      <c r="W245" s="56">
        <f>Calculations!AD218</f>
        <v>0</v>
      </c>
      <c r="X245" s="57">
        <f>Calculations!AE218</f>
        <v>0</v>
      </c>
      <c r="Y245" s="56">
        <f>Calculations!AF218</f>
        <v>0</v>
      </c>
      <c r="Z245" s="55">
        <f>Calculations!Q218</f>
        <v>6.8486665248611869E-2</v>
      </c>
      <c r="AA245" s="56">
        <f>Calculations!V218</f>
        <v>5.653886797022059</v>
      </c>
      <c r="AB245" s="57">
        <f>Calculations!AH218</f>
        <v>0</v>
      </c>
      <c r="AC245" s="56">
        <f>Calculations!AI218</f>
        <v>0</v>
      </c>
      <c r="AD245" s="56" t="s">
        <v>64</v>
      </c>
      <c r="AE245" s="58" t="s">
        <v>52</v>
      </c>
      <c r="AF245" s="39" t="s">
        <v>974</v>
      </c>
      <c r="AG245" s="59" t="s">
        <v>966</v>
      </c>
      <c r="AH245" s="59" t="s">
        <v>967</v>
      </c>
      <c r="AI245" s="70" t="s">
        <v>1311</v>
      </c>
      <c r="AJ245" s="69" t="s">
        <v>1312</v>
      </c>
    </row>
    <row r="246" spans="2:36" ht="79.2" x14ac:dyDescent="0.25">
      <c r="B246" s="19" t="str">
        <f>Calculations!A219</f>
        <v>CfS:313</v>
      </c>
      <c r="C246" s="39" t="str">
        <f>Calculations!B219</f>
        <v>Land at Hatchet Lane, Stonely</v>
      </c>
      <c r="D246" s="39" t="str">
        <f>Calculations!C219</f>
        <v>Residential</v>
      </c>
      <c r="E246" s="55">
        <f>Calculations!D219</f>
        <v>3.74714141890033</v>
      </c>
      <c r="F246" s="55">
        <f>Calculations!H219</f>
        <v>2.8864842827416339</v>
      </c>
      <c r="G246" s="56">
        <f>Calculations!L219</f>
        <v>77.031634519647454</v>
      </c>
      <c r="H246" s="55">
        <f>Calculations!G219</f>
        <v>0.44807847819797098</v>
      </c>
      <c r="I246" s="56">
        <f>Calculations!K219</f>
        <v>11.9578747665592</v>
      </c>
      <c r="J246" s="55">
        <f>Calculations!F219</f>
        <v>3.2015911663812499E-2</v>
      </c>
      <c r="K246" s="56">
        <f>Calculations!J219</f>
        <v>0.85440895030879771</v>
      </c>
      <c r="L246" s="55">
        <f>Calculations!E219</f>
        <v>0.380562746296913</v>
      </c>
      <c r="M246" s="56">
        <f>Calculations!I219</f>
        <v>10.156081763484561</v>
      </c>
      <c r="N246" s="55">
        <f>Calculations!Q219</f>
        <v>0.24139166035202081</v>
      </c>
      <c r="O246" s="56">
        <f>Calculations!V219</f>
        <v>6.4420216203866092</v>
      </c>
      <c r="P246" s="55">
        <f>Calculations!O219</f>
        <v>0.14326269729139759</v>
      </c>
      <c r="Q246" s="56">
        <f>Calculations!T219</f>
        <v>3.823253015453064</v>
      </c>
      <c r="R246" s="55">
        <f>Calculations!M219</f>
        <v>8.1504166732147998E-2</v>
      </c>
      <c r="S246" s="56">
        <f>Calculations!R219</f>
        <v>2.1751025013640115</v>
      </c>
      <c r="T246" s="57">
        <f>Calculations!AA219</f>
        <v>1.92095466923899E-2</v>
      </c>
      <c r="U246" s="56">
        <f>Calculations!AB219</f>
        <v>0.51264536202178634</v>
      </c>
      <c r="V246" s="57">
        <f>Calculations!AC219</f>
        <v>0.36974439772071199</v>
      </c>
      <c r="W246" s="56">
        <f>Calculations!AD219</f>
        <v>9.8673723883423783</v>
      </c>
      <c r="X246" s="57">
        <f>Calculations!AE219</f>
        <v>7.7407838462671394E-2</v>
      </c>
      <c r="Y246" s="56">
        <f>Calculations!AF219</f>
        <v>2.0657837484390487</v>
      </c>
      <c r="Z246" s="55">
        <f>Calculations!Q219</f>
        <v>0.24139166035202081</v>
      </c>
      <c r="AA246" s="56">
        <f>Calculations!V219</f>
        <v>6.4420216203866092</v>
      </c>
      <c r="AB246" s="57">
        <f>Calculations!AH219</f>
        <v>0</v>
      </c>
      <c r="AC246" s="56">
        <f>Calculations!AI219</f>
        <v>0</v>
      </c>
      <c r="AD246" s="56" t="s">
        <v>65</v>
      </c>
      <c r="AE246" s="58" t="s">
        <v>53</v>
      </c>
      <c r="AF246" s="39" t="s">
        <v>978</v>
      </c>
      <c r="AG246" s="59" t="s">
        <v>959</v>
      </c>
      <c r="AH246" s="59" t="s">
        <v>996</v>
      </c>
      <c r="AI246" s="70" t="s">
        <v>1313</v>
      </c>
      <c r="AJ246" s="69" t="s">
        <v>1314</v>
      </c>
    </row>
    <row r="247" spans="2:36" ht="79.2" x14ac:dyDescent="0.25">
      <c r="B247" s="19" t="str">
        <f>Calculations!A220</f>
        <v>CfS:314</v>
      </c>
      <c r="C247" s="39" t="str">
        <f>Calculations!B220</f>
        <v>Manor Farm Buildings, Church Road, Warboys</v>
      </c>
      <c r="D247" s="39" t="str">
        <f>Calculations!C220</f>
        <v>Residential</v>
      </c>
      <c r="E247" s="55">
        <f>Calculations!D220</f>
        <v>0.66551028420512404</v>
      </c>
      <c r="F247" s="55">
        <f>Calculations!H220</f>
        <v>0.66551028420512404</v>
      </c>
      <c r="G247" s="56">
        <f>Calculations!L220</f>
        <v>100</v>
      </c>
      <c r="H247" s="55">
        <f>Calculations!G220</f>
        <v>0</v>
      </c>
      <c r="I247" s="56">
        <f>Calculations!K220</f>
        <v>0</v>
      </c>
      <c r="J247" s="55">
        <f>Calculations!F220</f>
        <v>0</v>
      </c>
      <c r="K247" s="56">
        <f>Calculations!J220</f>
        <v>0</v>
      </c>
      <c r="L247" s="55">
        <f>Calculations!E220</f>
        <v>0</v>
      </c>
      <c r="M247" s="56">
        <f>Calculations!I220</f>
        <v>0</v>
      </c>
      <c r="N247" s="55">
        <f>Calculations!Q220</f>
        <v>0.1119286643839324</v>
      </c>
      <c r="O247" s="56">
        <f>Calculations!V220</f>
        <v>16.818472537598485</v>
      </c>
      <c r="P247" s="55">
        <f>Calculations!O220</f>
        <v>3.7782869014985197E-2</v>
      </c>
      <c r="Q247" s="56">
        <f>Calculations!T220</f>
        <v>5.6772780093267103</v>
      </c>
      <c r="R247" s="55">
        <f>Calculations!M220</f>
        <v>1.4537309928439201E-2</v>
      </c>
      <c r="S247" s="56">
        <f>Calculations!R220</f>
        <v>2.1843854668305172</v>
      </c>
      <c r="T247" s="57">
        <f>Calculations!AA220</f>
        <v>0</v>
      </c>
      <c r="U247" s="56">
        <f>Calculations!AB220</f>
        <v>0</v>
      </c>
      <c r="V247" s="57">
        <f>Calculations!AC220</f>
        <v>0</v>
      </c>
      <c r="W247" s="56">
        <f>Calculations!AD220</f>
        <v>0</v>
      </c>
      <c r="X247" s="57">
        <f>Calculations!AE220</f>
        <v>0</v>
      </c>
      <c r="Y247" s="56">
        <f>Calculations!AF220</f>
        <v>0</v>
      </c>
      <c r="Z247" s="55">
        <f>Calculations!Q220</f>
        <v>0.1119286643839324</v>
      </c>
      <c r="AA247" s="56">
        <f>Calculations!V220</f>
        <v>16.818472537598485</v>
      </c>
      <c r="AB247" s="57">
        <f>Calculations!AH220</f>
        <v>0</v>
      </c>
      <c r="AC247" s="56">
        <f>Calculations!AI220</f>
        <v>0</v>
      </c>
      <c r="AD247" s="56" t="s">
        <v>64</v>
      </c>
      <c r="AE247" s="58" t="s">
        <v>53</v>
      </c>
      <c r="AF247" s="39" t="s">
        <v>974</v>
      </c>
      <c r="AG247" s="59" t="s">
        <v>966</v>
      </c>
      <c r="AH247" s="59" t="s">
        <v>967</v>
      </c>
      <c r="AI247" s="70" t="s">
        <v>1077</v>
      </c>
      <c r="AJ247" s="70" t="s">
        <v>1193</v>
      </c>
    </row>
    <row r="248" spans="2:36" ht="79.2" x14ac:dyDescent="0.25">
      <c r="B248" s="19" t="str">
        <f>Calculations!A221</f>
        <v>CfS:315</v>
      </c>
      <c r="C248" s="39" t="str">
        <f>Calculations!B221</f>
        <v>Land North of 6 Old Houghton Road, Hartford, Huntingdon (Houghton and Wyton)</v>
      </c>
      <c r="D248" s="39" t="str">
        <f>Calculations!C221</f>
        <v>Mixed Use</v>
      </c>
      <c r="E248" s="55">
        <f>Calculations!D221</f>
        <v>3.2250963441615599</v>
      </c>
      <c r="F248" s="55">
        <f>Calculations!H221</f>
        <v>0.17305666827151978</v>
      </c>
      <c r="G248" s="56">
        <f>Calculations!L221</f>
        <v>5.3659379380962324</v>
      </c>
      <c r="H248" s="55">
        <f>Calculations!G221</f>
        <v>3.0520396758900401</v>
      </c>
      <c r="I248" s="56">
        <f>Calculations!K221</f>
        <v>94.634062061903762</v>
      </c>
      <c r="J248" s="55">
        <f>Calculations!F221</f>
        <v>0</v>
      </c>
      <c r="K248" s="56">
        <f>Calculations!J221</f>
        <v>0</v>
      </c>
      <c r="L248" s="55">
        <f>Calculations!E221</f>
        <v>0</v>
      </c>
      <c r="M248" s="56">
        <f>Calculations!I221</f>
        <v>0</v>
      </c>
      <c r="N248" s="55">
        <f>Calculations!Q221</f>
        <v>2.7353363497362535</v>
      </c>
      <c r="O248" s="56">
        <f>Calculations!V221</f>
        <v>84.814097249779024</v>
      </c>
      <c r="P248" s="55">
        <f>Calculations!O221</f>
        <v>2.1028537466405037</v>
      </c>
      <c r="Q248" s="56">
        <f>Calculations!T221</f>
        <v>65.202819458318857</v>
      </c>
      <c r="R248" s="55">
        <f>Calculations!M221</f>
        <v>0.60054336285061405</v>
      </c>
      <c r="S248" s="56">
        <f>Calculations!R221</f>
        <v>18.620943338259856</v>
      </c>
      <c r="T248" s="57">
        <f>Calculations!AA221</f>
        <v>0</v>
      </c>
      <c r="U248" s="56">
        <f>Calculations!AB221</f>
        <v>0</v>
      </c>
      <c r="V248" s="57">
        <f>Calculations!AC221</f>
        <v>0</v>
      </c>
      <c r="W248" s="56">
        <f>Calculations!AD221</f>
        <v>0</v>
      </c>
      <c r="X248" s="57">
        <f>Calculations!AE221</f>
        <v>4.2976596019434502E-4</v>
      </c>
      <c r="Y248" s="56">
        <f>Calculations!AF221</f>
        <v>1.3325678191671908E-2</v>
      </c>
      <c r="Z248" s="55">
        <f>Calculations!Q221</f>
        <v>2.7353363497362535</v>
      </c>
      <c r="AA248" s="56">
        <f>Calculations!V221</f>
        <v>84.814097249779024</v>
      </c>
      <c r="AB248" s="57">
        <f>Calculations!AH221</f>
        <v>3.2197725165202602</v>
      </c>
      <c r="AC248" s="56">
        <f>Calculations!AI221</f>
        <v>99.83492500461459</v>
      </c>
      <c r="AD248" s="56" t="s">
        <v>65</v>
      </c>
      <c r="AE248" s="58" t="s">
        <v>53</v>
      </c>
      <c r="AF248" s="39" t="s">
        <v>974</v>
      </c>
      <c r="AG248" s="59" t="s">
        <v>988</v>
      </c>
      <c r="AH248" s="59" t="s">
        <v>1004</v>
      </c>
      <c r="AI248" s="70" t="s">
        <v>1715</v>
      </c>
      <c r="AJ248" s="70" t="s">
        <v>1180</v>
      </c>
    </row>
    <row r="249" spans="2:36" ht="211.2" x14ac:dyDescent="0.25">
      <c r="B249" s="19" t="str">
        <f>Calculations!A222</f>
        <v>CfS:316</v>
      </c>
      <c r="C249" s="39" t="str">
        <f>Calculations!B222</f>
        <v>Land West of the B1050, Earith Road, Colne</v>
      </c>
      <c r="D249" s="39" t="str">
        <f>Calculations!C222</f>
        <v>Residential</v>
      </c>
      <c r="E249" s="55">
        <f>Calculations!D222</f>
        <v>4.7500278540273397</v>
      </c>
      <c r="F249" s="55">
        <f>Calculations!H222</f>
        <v>4.7500278540273397</v>
      </c>
      <c r="G249" s="56">
        <f>Calculations!L222</f>
        <v>100</v>
      </c>
      <c r="H249" s="55">
        <f>Calculations!G222</f>
        <v>0</v>
      </c>
      <c r="I249" s="56">
        <f>Calculations!K222</f>
        <v>0</v>
      </c>
      <c r="J249" s="55">
        <f>Calculations!F222</f>
        <v>0</v>
      </c>
      <c r="K249" s="56">
        <f>Calculations!J222</f>
        <v>0</v>
      </c>
      <c r="L249" s="55">
        <f>Calculations!E222</f>
        <v>0</v>
      </c>
      <c r="M249" s="56">
        <f>Calculations!I222</f>
        <v>0</v>
      </c>
      <c r="N249" s="55">
        <f>Calculations!Q222</f>
        <v>1.6135776673685789</v>
      </c>
      <c r="O249" s="56">
        <f>Calculations!V222</f>
        <v>33.96985695569127</v>
      </c>
      <c r="P249" s="55">
        <f>Calculations!O222</f>
        <v>0.88333364625195299</v>
      </c>
      <c r="Q249" s="56">
        <f>Calculations!T222</f>
        <v>18.596388766499828</v>
      </c>
      <c r="R249" s="55">
        <f>Calculations!M222</f>
        <v>0.42527806286501801</v>
      </c>
      <c r="S249" s="56">
        <f>Calculations!R222</f>
        <v>8.9531698746659654</v>
      </c>
      <c r="T249" s="57">
        <f>Calculations!AA222</f>
        <v>0</v>
      </c>
      <c r="U249" s="56">
        <f>Calculations!AB222</f>
        <v>0</v>
      </c>
      <c r="V249" s="57">
        <f>Calculations!AC222</f>
        <v>0</v>
      </c>
      <c r="W249" s="56">
        <f>Calculations!AD222</f>
        <v>0</v>
      </c>
      <c r="X249" s="57">
        <f>Calculations!AE222</f>
        <v>0</v>
      </c>
      <c r="Y249" s="56">
        <f>Calculations!AF222</f>
        <v>0</v>
      </c>
      <c r="Z249" s="55">
        <f>Calculations!Q222</f>
        <v>1.6135776673685789</v>
      </c>
      <c r="AA249" s="56">
        <f>Calculations!V222</f>
        <v>33.96985695569127</v>
      </c>
      <c r="AB249" s="57">
        <f>Calculations!AH222</f>
        <v>0</v>
      </c>
      <c r="AC249" s="56">
        <f>Calculations!AI222</f>
        <v>0</v>
      </c>
      <c r="AD249" s="56" t="s">
        <v>66</v>
      </c>
      <c r="AE249" s="58" t="s">
        <v>53</v>
      </c>
      <c r="AF249" s="39" t="s">
        <v>974</v>
      </c>
      <c r="AG249" s="59" t="s">
        <v>969</v>
      </c>
      <c r="AH249" s="59" t="s">
        <v>967</v>
      </c>
      <c r="AI249" s="69" t="s">
        <v>1553</v>
      </c>
      <c r="AJ249" s="74" t="s">
        <v>1673</v>
      </c>
    </row>
    <row r="250" spans="2:36" ht="118.8" x14ac:dyDescent="0.25">
      <c r="B250" s="41" t="str">
        <f>Calculations!A223</f>
        <v>CfS:317</v>
      </c>
      <c r="C250" s="49" t="str">
        <f>Calculations!B223</f>
        <v>Land South West of Potton Road, Eynesbury, St Neots</v>
      </c>
      <c r="D250" s="49" t="str">
        <f>Calculations!C223</f>
        <v>Residential</v>
      </c>
      <c r="E250" s="50">
        <f>Calculations!D223</f>
        <v>3.54053751707999</v>
      </c>
      <c r="F250" s="50">
        <f>Calculations!H223</f>
        <v>3.54053751707999</v>
      </c>
      <c r="G250" s="51">
        <f>Calculations!L223</f>
        <v>100</v>
      </c>
      <c r="H250" s="50">
        <f>Calculations!G223</f>
        <v>0</v>
      </c>
      <c r="I250" s="51">
        <f>Calculations!K223</f>
        <v>0</v>
      </c>
      <c r="J250" s="50">
        <f>Calculations!F223</f>
        <v>0</v>
      </c>
      <c r="K250" s="51">
        <f>Calculations!J223</f>
        <v>0</v>
      </c>
      <c r="L250" s="50">
        <f>Calculations!E223</f>
        <v>0</v>
      </c>
      <c r="M250" s="51">
        <f>Calculations!I223</f>
        <v>0</v>
      </c>
      <c r="N250" s="50">
        <f>Calculations!Q223</f>
        <v>0.3215473754674138</v>
      </c>
      <c r="O250" s="51">
        <f>Calculations!V223</f>
        <v>9.0818801923784047</v>
      </c>
      <c r="P250" s="50">
        <f>Calculations!O223</f>
        <v>0.18804747108791181</v>
      </c>
      <c r="Q250" s="51">
        <f>Calculations!T223</f>
        <v>5.3112689861566951</v>
      </c>
      <c r="R250" s="50">
        <f>Calculations!M223</f>
        <v>0.12617405228978301</v>
      </c>
      <c r="S250" s="51">
        <f>Calculations!R223</f>
        <v>3.5636976498936623</v>
      </c>
      <c r="T250" s="52">
        <f>Calculations!AA223</f>
        <v>0</v>
      </c>
      <c r="U250" s="51">
        <f>Calculations!AB223</f>
        <v>0</v>
      </c>
      <c r="V250" s="52">
        <f>Calculations!AC223</f>
        <v>0</v>
      </c>
      <c r="W250" s="51">
        <f>Calculations!AD223</f>
        <v>0</v>
      </c>
      <c r="X250" s="52">
        <f>Calculations!AE223</f>
        <v>0</v>
      </c>
      <c r="Y250" s="51">
        <f>Calculations!AF223</f>
        <v>0</v>
      </c>
      <c r="Z250" s="50">
        <f>Calculations!Q223</f>
        <v>0.3215473754674138</v>
      </c>
      <c r="AA250" s="51">
        <f>Calculations!V223</f>
        <v>9.0818801923784047</v>
      </c>
      <c r="AB250" s="52">
        <f>Calculations!AH223</f>
        <v>0</v>
      </c>
      <c r="AC250" s="51">
        <f>Calculations!AI223</f>
        <v>0</v>
      </c>
      <c r="AD250" s="51" t="s">
        <v>64</v>
      </c>
      <c r="AE250" s="53" t="s">
        <v>53</v>
      </c>
      <c r="AF250" s="49" t="s">
        <v>974</v>
      </c>
      <c r="AG250" s="54" t="s">
        <v>966</v>
      </c>
      <c r="AH250" s="54" t="s">
        <v>967</v>
      </c>
      <c r="AI250" s="70" t="s">
        <v>1690</v>
      </c>
      <c r="AJ250" s="97" t="s">
        <v>1691</v>
      </c>
    </row>
    <row r="251" spans="2:36" ht="52.8" x14ac:dyDescent="0.25">
      <c r="B251" s="19" t="str">
        <f>Calculations!A224</f>
        <v>CfS:318</v>
      </c>
      <c r="C251" s="39" t="str">
        <f>Calculations!B224</f>
        <v>Land to the West of Sheep Street, Leighton Bromswold</v>
      </c>
      <c r="D251" s="39" t="str">
        <f>Calculations!C224</f>
        <v>Residential</v>
      </c>
      <c r="E251" s="55">
        <f>Calculations!D224</f>
        <v>2.4720122752005902</v>
      </c>
      <c r="F251" s="55">
        <f>Calculations!H224</f>
        <v>2.4720122752005902</v>
      </c>
      <c r="G251" s="56">
        <f>Calculations!L224</f>
        <v>100</v>
      </c>
      <c r="H251" s="55">
        <f>Calculations!G224</f>
        <v>0</v>
      </c>
      <c r="I251" s="56">
        <f>Calculations!K224</f>
        <v>0</v>
      </c>
      <c r="J251" s="55">
        <f>Calculations!F224</f>
        <v>0</v>
      </c>
      <c r="K251" s="56">
        <f>Calculations!J224</f>
        <v>0</v>
      </c>
      <c r="L251" s="55">
        <f>Calculations!E224</f>
        <v>0</v>
      </c>
      <c r="M251" s="56">
        <f>Calculations!I224</f>
        <v>0</v>
      </c>
      <c r="N251" s="55">
        <f>Calculations!Q224</f>
        <v>7.5957728220783102E-2</v>
      </c>
      <c r="O251" s="56">
        <f>Calculations!V224</f>
        <v>3.0727083753910382</v>
      </c>
      <c r="P251" s="55">
        <f>Calculations!O224</f>
        <v>6.2795833591896305E-2</v>
      </c>
      <c r="Q251" s="56">
        <f>Calculations!T224</f>
        <v>2.5402719161983436</v>
      </c>
      <c r="R251" s="55">
        <f>Calculations!M224</f>
        <v>4.6474961576041397E-2</v>
      </c>
      <c r="S251" s="56">
        <f>Calculations!R224</f>
        <v>1.8800457442012586</v>
      </c>
      <c r="T251" s="57">
        <f>Calculations!AA224</f>
        <v>0</v>
      </c>
      <c r="U251" s="56">
        <f>Calculations!AB224</f>
        <v>0</v>
      </c>
      <c r="V251" s="57">
        <f>Calculations!AC224</f>
        <v>0</v>
      </c>
      <c r="W251" s="56">
        <f>Calculations!AD224</f>
        <v>0</v>
      </c>
      <c r="X251" s="57">
        <f>Calculations!AE224</f>
        <v>0</v>
      </c>
      <c r="Y251" s="56">
        <f>Calculations!AF224</f>
        <v>0</v>
      </c>
      <c r="Z251" s="55">
        <f>Calculations!Q224</f>
        <v>7.5957728220783102E-2</v>
      </c>
      <c r="AA251" s="56">
        <f>Calculations!V224</f>
        <v>3.0727083753910382</v>
      </c>
      <c r="AB251" s="57">
        <f>Calculations!AH224</f>
        <v>0</v>
      </c>
      <c r="AC251" s="56">
        <f>Calculations!AI224</f>
        <v>0</v>
      </c>
      <c r="AD251" s="56" t="s">
        <v>64</v>
      </c>
      <c r="AE251" s="58" t="s">
        <v>53</v>
      </c>
      <c r="AF251" s="39" t="s">
        <v>974</v>
      </c>
      <c r="AG251" s="59" t="s">
        <v>966</v>
      </c>
      <c r="AH251" s="59" t="s">
        <v>967</v>
      </c>
      <c r="AI251" s="70" t="s">
        <v>1047</v>
      </c>
      <c r="AJ251" s="69" t="s">
        <v>1048</v>
      </c>
    </row>
    <row r="252" spans="2:36" ht="79.2" x14ac:dyDescent="0.25">
      <c r="B252" s="19" t="str">
        <f>Calculations!A225</f>
        <v>CfS:319</v>
      </c>
      <c r="C252" s="39" t="str">
        <f>Calculations!B225</f>
        <v>Land South of Spaldwick Road, Stow Longa</v>
      </c>
      <c r="D252" s="39" t="str">
        <f>Calculations!C225</f>
        <v>Residential</v>
      </c>
      <c r="E252" s="55">
        <f>Calculations!D225</f>
        <v>0.59185194332839397</v>
      </c>
      <c r="F252" s="55">
        <f>Calculations!H225</f>
        <v>0.59185194332839397</v>
      </c>
      <c r="G252" s="56">
        <f>Calculations!L225</f>
        <v>100</v>
      </c>
      <c r="H252" s="55">
        <f>Calculations!G225</f>
        <v>0</v>
      </c>
      <c r="I252" s="56">
        <f>Calculations!K225</f>
        <v>0</v>
      </c>
      <c r="J252" s="55">
        <f>Calculations!F225</f>
        <v>0</v>
      </c>
      <c r="K252" s="56">
        <f>Calculations!J225</f>
        <v>0</v>
      </c>
      <c r="L252" s="55">
        <f>Calculations!E225</f>
        <v>0</v>
      </c>
      <c r="M252" s="56">
        <f>Calculations!I225</f>
        <v>0</v>
      </c>
      <c r="N252" s="55">
        <f>Calculations!Q225</f>
        <v>7.9531162760802555E-3</v>
      </c>
      <c r="O252" s="56">
        <f>Calculations!V225</f>
        <v>1.3437678739980756</v>
      </c>
      <c r="P252" s="55">
        <f>Calculations!O225</f>
        <v>2.6027050276752498E-6</v>
      </c>
      <c r="Q252" s="56">
        <f>Calculations!T225</f>
        <v>4.3975610066234377E-4</v>
      </c>
      <c r="R252" s="55">
        <f>Calculations!M225</f>
        <v>0</v>
      </c>
      <c r="S252" s="56">
        <f>Calculations!R225</f>
        <v>0</v>
      </c>
      <c r="T252" s="57">
        <f>Calculations!AA225</f>
        <v>0</v>
      </c>
      <c r="U252" s="56">
        <f>Calculations!AB225</f>
        <v>0</v>
      </c>
      <c r="V252" s="57">
        <f>Calculations!AC225</f>
        <v>0</v>
      </c>
      <c r="W252" s="56">
        <f>Calculations!AD225</f>
        <v>0</v>
      </c>
      <c r="X252" s="57">
        <f>Calculations!AE225</f>
        <v>0</v>
      </c>
      <c r="Y252" s="56">
        <f>Calculations!AF225</f>
        <v>0</v>
      </c>
      <c r="Z252" s="55">
        <f>Calculations!Q225</f>
        <v>7.9531162760802555E-3</v>
      </c>
      <c r="AA252" s="56">
        <f>Calculations!V225</f>
        <v>1.3437678739980756</v>
      </c>
      <c r="AB252" s="57">
        <f>Calculations!AH225</f>
        <v>0</v>
      </c>
      <c r="AC252" s="56">
        <f>Calculations!AI225</f>
        <v>0</v>
      </c>
      <c r="AD252" s="56" t="s">
        <v>64</v>
      </c>
      <c r="AE252" s="58" t="s">
        <v>53</v>
      </c>
      <c r="AF252" s="39" t="s">
        <v>974</v>
      </c>
      <c r="AG252" s="59" t="s">
        <v>971</v>
      </c>
      <c r="AH252" s="59" t="s">
        <v>967</v>
      </c>
      <c r="AI252" s="69" t="s">
        <v>1586</v>
      </c>
      <c r="AJ252" s="74" t="s">
        <v>1534</v>
      </c>
    </row>
    <row r="253" spans="2:36" ht="66" x14ac:dyDescent="0.25">
      <c r="B253" s="19" t="str">
        <f>Calculations!A226</f>
        <v>CfS:32</v>
      </c>
      <c r="C253" s="39" t="str">
        <f>Calculations!B226</f>
        <v>Land South East of Brook Farm, Ellington</v>
      </c>
      <c r="D253" s="39" t="str">
        <f>Calculations!C226</f>
        <v>Residential</v>
      </c>
      <c r="E253" s="55">
        <f>Calculations!D226</f>
        <v>1.0737296692910001</v>
      </c>
      <c r="F253" s="55">
        <f>Calculations!H226</f>
        <v>1.0737296692910001</v>
      </c>
      <c r="G253" s="56">
        <f>Calculations!L226</f>
        <v>100</v>
      </c>
      <c r="H253" s="55">
        <f>Calculations!G226</f>
        <v>0</v>
      </c>
      <c r="I253" s="56">
        <f>Calculations!K226</f>
        <v>0</v>
      </c>
      <c r="J253" s="55">
        <f>Calculations!F226</f>
        <v>0</v>
      </c>
      <c r="K253" s="56">
        <f>Calculations!J226</f>
        <v>0</v>
      </c>
      <c r="L253" s="55">
        <f>Calculations!E226</f>
        <v>0</v>
      </c>
      <c r="M253" s="56">
        <f>Calculations!I226</f>
        <v>0</v>
      </c>
      <c r="N253" s="55">
        <f>Calculations!Q226</f>
        <v>6.1957278984802411E-2</v>
      </c>
      <c r="O253" s="56">
        <f>Calculations!V226</f>
        <v>5.7702865774132643</v>
      </c>
      <c r="P253" s="55">
        <f>Calculations!O226</f>
        <v>2.999758961125621E-2</v>
      </c>
      <c r="Q253" s="56">
        <f>Calculations!T226</f>
        <v>2.7937748643067741</v>
      </c>
      <c r="R253" s="55">
        <f>Calculations!M226</f>
        <v>2.5222220335778499E-2</v>
      </c>
      <c r="S253" s="56">
        <f>Calculations!R226</f>
        <v>2.349028908964871</v>
      </c>
      <c r="T253" s="57">
        <f>Calculations!AA226</f>
        <v>0</v>
      </c>
      <c r="U253" s="56">
        <f>Calculations!AB226</f>
        <v>0</v>
      </c>
      <c r="V253" s="57">
        <f>Calculations!AC226</f>
        <v>0</v>
      </c>
      <c r="W253" s="56">
        <f>Calculations!AD226</f>
        <v>0</v>
      </c>
      <c r="X253" s="57">
        <f>Calculations!AE226</f>
        <v>0</v>
      </c>
      <c r="Y253" s="56">
        <f>Calculations!AF226</f>
        <v>0</v>
      </c>
      <c r="Z253" s="55">
        <f>Calculations!Q226</f>
        <v>6.1957278984802411E-2</v>
      </c>
      <c r="AA253" s="56">
        <f>Calculations!V226</f>
        <v>5.7702865774132643</v>
      </c>
      <c r="AB253" s="57">
        <f>Calculations!AH226</f>
        <v>0</v>
      </c>
      <c r="AC253" s="56">
        <f>Calculations!AI226</f>
        <v>0</v>
      </c>
      <c r="AD253" s="56" t="s">
        <v>66</v>
      </c>
      <c r="AE253" s="58" t="s">
        <v>53</v>
      </c>
      <c r="AF253" s="39" t="s">
        <v>974</v>
      </c>
      <c r="AG253" s="59" t="s">
        <v>969</v>
      </c>
      <c r="AH253" s="59" t="s">
        <v>967</v>
      </c>
      <c r="AI253" s="70" t="s">
        <v>1315</v>
      </c>
      <c r="AJ253" s="69" t="s">
        <v>1316</v>
      </c>
    </row>
    <row r="254" spans="2:36" ht="52.8" x14ac:dyDescent="0.25">
      <c r="B254" s="19" t="str">
        <f>Calculations!A227</f>
        <v>CfS:320</v>
      </c>
      <c r="C254" s="39" t="str">
        <f>Calculations!B227</f>
        <v>Land to the North of Thrapston Road (opposite The Hurdles), Brampton</v>
      </c>
      <c r="D254" s="39" t="str">
        <f>Calculations!C227</f>
        <v>Residential</v>
      </c>
      <c r="E254" s="55">
        <f>Calculations!D227</f>
        <v>5.7432327258399596</v>
      </c>
      <c r="F254" s="55">
        <f>Calculations!H227</f>
        <v>3.5686032146648152</v>
      </c>
      <c r="G254" s="56">
        <f>Calculations!L227</f>
        <v>62.135793289534504</v>
      </c>
      <c r="H254" s="55">
        <f>Calculations!G227</f>
        <v>1.30604194367547</v>
      </c>
      <c r="I254" s="56">
        <f>Calculations!K227</f>
        <v>22.740536663251074</v>
      </c>
      <c r="J254" s="55">
        <f>Calculations!F227</f>
        <v>0.130043018201878</v>
      </c>
      <c r="K254" s="56">
        <f>Calculations!J227</f>
        <v>2.2642825810764782</v>
      </c>
      <c r="L254" s="55">
        <f>Calculations!E227</f>
        <v>0.738544549297797</v>
      </c>
      <c r="M254" s="56">
        <f>Calculations!I227</f>
        <v>12.859387466137957</v>
      </c>
      <c r="N254" s="55">
        <f>Calculations!Q227</f>
        <v>0.49977540607056492</v>
      </c>
      <c r="O254" s="56">
        <f>Calculations!V227</f>
        <v>8.7019877119374733</v>
      </c>
      <c r="P254" s="55">
        <f>Calculations!O227</f>
        <v>0.29752712050766689</v>
      </c>
      <c r="Q254" s="56">
        <f>Calculations!T227</f>
        <v>5.1804817027356824</v>
      </c>
      <c r="R254" s="55">
        <f>Calculations!M227</f>
        <v>0.204376854504179</v>
      </c>
      <c r="S254" s="56">
        <f>Calculations!R227</f>
        <v>3.5585682186383707</v>
      </c>
      <c r="T254" s="57">
        <f>Calculations!AA227</f>
        <v>0.120038666641782</v>
      </c>
      <c r="U254" s="56">
        <f>Calculations!AB227</f>
        <v>2.090088846682181</v>
      </c>
      <c r="V254" s="57">
        <f>Calculations!AC227</f>
        <v>1.09025450610694</v>
      </c>
      <c r="W254" s="56">
        <f>Calculations!AD227</f>
        <v>18.98328969330575</v>
      </c>
      <c r="X254" s="57">
        <f>Calculations!AE227</f>
        <v>0.41266563744868601</v>
      </c>
      <c r="Y254" s="56">
        <f>Calculations!AF227</f>
        <v>7.1852501395602566</v>
      </c>
      <c r="Z254" s="55">
        <f>Calculations!Q227</f>
        <v>0.49977540607056492</v>
      </c>
      <c r="AA254" s="56">
        <f>Calculations!V227</f>
        <v>8.7019877119374733</v>
      </c>
      <c r="AB254" s="57">
        <f>Calculations!AH227</f>
        <v>5.7432327258399596</v>
      </c>
      <c r="AC254" s="56">
        <f>Calculations!AI227</f>
        <v>100</v>
      </c>
      <c r="AD254" s="56" t="s">
        <v>65</v>
      </c>
      <c r="AE254" s="58" t="s">
        <v>53</v>
      </c>
      <c r="AF254" s="39" t="s">
        <v>978</v>
      </c>
      <c r="AG254" s="59" t="s">
        <v>957</v>
      </c>
      <c r="AH254" s="59" t="s">
        <v>996</v>
      </c>
      <c r="AI254" s="70" t="s">
        <v>1130</v>
      </c>
      <c r="AJ254" s="70" t="s">
        <v>1131</v>
      </c>
    </row>
    <row r="255" spans="2:36" ht="105.6" x14ac:dyDescent="0.25">
      <c r="B255" s="19" t="str">
        <f>Calculations!A228</f>
        <v>CfS:321</v>
      </c>
      <c r="C255" s="39" t="str">
        <f>Calculations!B228</f>
        <v>Land North of B1043 and East of Alconbury, Alconbury</v>
      </c>
      <c r="D255" s="39" t="str">
        <f>Calculations!C228</f>
        <v>Commercial</v>
      </c>
      <c r="E255" s="55">
        <f>Calculations!D228</f>
        <v>20.0922483270305</v>
      </c>
      <c r="F255" s="55">
        <f>Calculations!H228</f>
        <v>20.0922483270305</v>
      </c>
      <c r="G255" s="56">
        <f>Calculations!L228</f>
        <v>100</v>
      </c>
      <c r="H255" s="55">
        <f>Calculations!G228</f>
        <v>0</v>
      </c>
      <c r="I255" s="56">
        <f>Calculations!K228</f>
        <v>0</v>
      </c>
      <c r="J255" s="55">
        <f>Calculations!F228</f>
        <v>0</v>
      </c>
      <c r="K255" s="56">
        <f>Calculations!J228</f>
        <v>0</v>
      </c>
      <c r="L255" s="55">
        <f>Calculations!E228</f>
        <v>0</v>
      </c>
      <c r="M255" s="56">
        <f>Calculations!I228</f>
        <v>0</v>
      </c>
      <c r="N255" s="55">
        <f>Calculations!Q228</f>
        <v>0.639206096350456</v>
      </c>
      <c r="O255" s="56">
        <f>Calculations!V228</f>
        <v>3.181356739905107</v>
      </c>
      <c r="P255" s="55">
        <f>Calculations!O228</f>
        <v>0.26355262559443904</v>
      </c>
      <c r="Q255" s="56">
        <f>Calculations!T228</f>
        <v>1.3117129616593304</v>
      </c>
      <c r="R255" s="55">
        <f>Calculations!M228</f>
        <v>0.14610515976807401</v>
      </c>
      <c r="S255" s="56">
        <f>Calculations!R228</f>
        <v>0.72717177983270209</v>
      </c>
      <c r="T255" s="57">
        <f>Calculations!AA228</f>
        <v>0</v>
      </c>
      <c r="U255" s="56">
        <f>Calculations!AB228</f>
        <v>0</v>
      </c>
      <c r="V255" s="57">
        <f>Calculations!AC228</f>
        <v>0</v>
      </c>
      <c r="W255" s="56">
        <f>Calculations!AD228</f>
        <v>0</v>
      </c>
      <c r="X255" s="57">
        <f>Calculations!AE228</f>
        <v>0</v>
      </c>
      <c r="Y255" s="56">
        <f>Calculations!AF228</f>
        <v>0</v>
      </c>
      <c r="Z255" s="55">
        <f>Calculations!Q228</f>
        <v>0.639206096350456</v>
      </c>
      <c r="AA255" s="56">
        <f>Calculations!V228</f>
        <v>3.181356739905107</v>
      </c>
      <c r="AB255" s="57">
        <f>Calculations!AH228</f>
        <v>0</v>
      </c>
      <c r="AC255" s="56">
        <f>Calculations!AI228</f>
        <v>0</v>
      </c>
      <c r="AD255" s="56" t="s">
        <v>64</v>
      </c>
      <c r="AE255" s="58" t="s">
        <v>52</v>
      </c>
      <c r="AF255" s="39" t="s">
        <v>974</v>
      </c>
      <c r="AG255" s="59" t="s">
        <v>966</v>
      </c>
      <c r="AH255" s="59" t="s">
        <v>967</v>
      </c>
      <c r="AI255" s="45" t="s">
        <v>1555</v>
      </c>
      <c r="AJ255" s="45" t="s">
        <v>1554</v>
      </c>
    </row>
    <row r="256" spans="2:36" ht="145.19999999999999" x14ac:dyDescent="0.25">
      <c r="B256" s="19" t="str">
        <f>Calculations!A229</f>
        <v>CfS:322</v>
      </c>
      <c r="C256" s="39" t="str">
        <f>Calculations!B229</f>
        <v>Land to the East of Globe Lane (larger site), Alconbury</v>
      </c>
      <c r="D256" s="39" t="str">
        <f>Calculations!C229</f>
        <v>Residential</v>
      </c>
      <c r="E256" s="55">
        <f>Calculations!D229</f>
        <v>14.9912083477486</v>
      </c>
      <c r="F256" s="55">
        <f>Calculations!H229</f>
        <v>9.8605252765429316</v>
      </c>
      <c r="G256" s="56">
        <f>Calculations!L229</f>
        <v>65.775386798781952</v>
      </c>
      <c r="H256" s="55">
        <f>Calculations!G229</f>
        <v>1.3167074909162</v>
      </c>
      <c r="I256" s="56">
        <f>Calculations!K229</f>
        <v>8.7831978608578591</v>
      </c>
      <c r="J256" s="55">
        <f>Calculations!F229</f>
        <v>1.0188496494664001</v>
      </c>
      <c r="K256" s="56">
        <f>Calculations!J229</f>
        <v>6.7963143852871095</v>
      </c>
      <c r="L256" s="55">
        <f>Calculations!E229</f>
        <v>2.7951259308230698</v>
      </c>
      <c r="M256" s="56">
        <f>Calculations!I229</f>
        <v>18.645100955073083</v>
      </c>
      <c r="N256" s="55">
        <f>Calculations!Q229</f>
        <v>2.3894675524194002</v>
      </c>
      <c r="O256" s="56">
        <f>Calculations!V229</f>
        <v>15.93912576619118</v>
      </c>
      <c r="P256" s="55">
        <f>Calculations!O229</f>
        <v>1.5442394469265941</v>
      </c>
      <c r="Q256" s="56">
        <f>Calculations!T229</f>
        <v>10.300967147578268</v>
      </c>
      <c r="R256" s="55">
        <f>Calculations!M229</f>
        <v>1.08075540397164</v>
      </c>
      <c r="S256" s="56">
        <f>Calculations!R229</f>
        <v>7.2092614477868242</v>
      </c>
      <c r="T256" s="57">
        <f>Calculations!AA229</f>
        <v>1.0109671781834599</v>
      </c>
      <c r="U256" s="56">
        <f>Calculations!AB229</f>
        <v>6.7437337586952308</v>
      </c>
      <c r="V256" s="57">
        <f>Calculations!AC229</f>
        <v>0.92861236085092003</v>
      </c>
      <c r="W256" s="56">
        <f>Calculations!AD229</f>
        <v>6.1943796611323885</v>
      </c>
      <c r="X256" s="57">
        <f>Calculations!AE229</f>
        <v>0.368260360723285</v>
      </c>
      <c r="Y256" s="56">
        <f>Calculations!AF229</f>
        <v>2.4565088562630168</v>
      </c>
      <c r="Z256" s="55">
        <f>Calculations!Q229</f>
        <v>2.3894675524194002</v>
      </c>
      <c r="AA256" s="56">
        <f>Calculations!V229</f>
        <v>15.93912576619118</v>
      </c>
      <c r="AB256" s="57">
        <f>Calculations!AH229</f>
        <v>0</v>
      </c>
      <c r="AC256" s="56">
        <f>Calculations!AI229</f>
        <v>0</v>
      </c>
      <c r="AD256" s="56" t="s">
        <v>65</v>
      </c>
      <c r="AE256" s="58" t="s">
        <v>53</v>
      </c>
      <c r="AF256" s="39" t="s">
        <v>978</v>
      </c>
      <c r="AG256" s="59" t="s">
        <v>959</v>
      </c>
      <c r="AH256" s="59" t="s">
        <v>996</v>
      </c>
      <c r="AI256" s="45" t="s">
        <v>1168</v>
      </c>
      <c r="AJ256" s="45" t="s">
        <v>1170</v>
      </c>
    </row>
    <row r="257" spans="2:36" ht="66" x14ac:dyDescent="0.25">
      <c r="B257" s="19" t="str">
        <f>Calculations!A230</f>
        <v>CfS:323</v>
      </c>
      <c r="C257" s="39" t="str">
        <f>Calculations!B230</f>
        <v>Corpus Christi Paddock, Godmanchester</v>
      </c>
      <c r="D257" s="39" t="str">
        <f>Calculations!C230</f>
        <v>Residential</v>
      </c>
      <c r="E257" s="55">
        <f>Calculations!D230</f>
        <v>0.55859985204364004</v>
      </c>
      <c r="F257" s="55">
        <f>Calculations!H230</f>
        <v>0.55859985204364004</v>
      </c>
      <c r="G257" s="56">
        <f>Calculations!L230</f>
        <v>100</v>
      </c>
      <c r="H257" s="55">
        <f>Calculations!G230</f>
        <v>0</v>
      </c>
      <c r="I257" s="56">
        <f>Calculations!K230</f>
        <v>0</v>
      </c>
      <c r="J257" s="55">
        <f>Calculations!F230</f>
        <v>0</v>
      </c>
      <c r="K257" s="56">
        <f>Calculations!J230</f>
        <v>0</v>
      </c>
      <c r="L257" s="55">
        <f>Calculations!E230</f>
        <v>0</v>
      </c>
      <c r="M257" s="56">
        <f>Calculations!I230</f>
        <v>0</v>
      </c>
      <c r="N257" s="55">
        <f>Calculations!Q230</f>
        <v>3.2212745652341904E-2</v>
      </c>
      <c r="O257" s="56">
        <f>Calculations!V230</f>
        <v>5.7666942686238514</v>
      </c>
      <c r="P257" s="55">
        <f>Calculations!O230</f>
        <v>1.28053452503285E-2</v>
      </c>
      <c r="Q257" s="56">
        <f>Calculations!T230</f>
        <v>2.292400401374989</v>
      </c>
      <c r="R257" s="55">
        <f>Calculations!M230</f>
        <v>0</v>
      </c>
      <c r="S257" s="56">
        <f>Calculations!R230</f>
        <v>0</v>
      </c>
      <c r="T257" s="57">
        <f>Calculations!AA230</f>
        <v>0</v>
      </c>
      <c r="U257" s="56">
        <f>Calculations!AB230</f>
        <v>0</v>
      </c>
      <c r="V257" s="57">
        <f>Calculations!AC230</f>
        <v>2.8827727929048698E-3</v>
      </c>
      <c r="W257" s="56">
        <f>Calculations!AD230</f>
        <v>0.51607117015126891</v>
      </c>
      <c r="X257" s="57">
        <f>Calculations!AE230</f>
        <v>2.4780775845772499E-2</v>
      </c>
      <c r="Y257" s="56">
        <f>Calculations!AF230</f>
        <v>4.4362302917037875</v>
      </c>
      <c r="Z257" s="55">
        <f>Calculations!Q230</f>
        <v>3.2212745652341904E-2</v>
      </c>
      <c r="AA257" s="56">
        <f>Calculations!V230</f>
        <v>5.7666942686238514</v>
      </c>
      <c r="AB257" s="57">
        <f>Calculations!AH230</f>
        <v>0.55859985204364004</v>
      </c>
      <c r="AC257" s="56">
        <f>Calculations!AI230</f>
        <v>100</v>
      </c>
      <c r="AD257" s="56" t="s">
        <v>65</v>
      </c>
      <c r="AE257" s="58" t="s">
        <v>53</v>
      </c>
      <c r="AF257" s="39" t="s">
        <v>974</v>
      </c>
      <c r="AG257" s="59" t="s">
        <v>985</v>
      </c>
      <c r="AH257" s="59" t="s">
        <v>965</v>
      </c>
      <c r="AI257" s="45" t="s">
        <v>1133</v>
      </c>
      <c r="AJ257" s="45" t="s">
        <v>1134</v>
      </c>
    </row>
    <row r="258" spans="2:36" ht="158.4" x14ac:dyDescent="0.25">
      <c r="B258" s="19" t="str">
        <f>Calculations!A231</f>
        <v>CfS:324</v>
      </c>
      <c r="C258" s="39" t="str">
        <f>Calculations!B231</f>
        <v>Land East of B1043 and South of Alconbury Hill, Alconbury</v>
      </c>
      <c r="D258" s="39" t="str">
        <f>Calculations!C231</f>
        <v>Mixed Use</v>
      </c>
      <c r="E258" s="55">
        <f>Calculations!D231</f>
        <v>19.978018469526098</v>
      </c>
      <c r="F258" s="55">
        <f>Calculations!H231</f>
        <v>19.978018469526098</v>
      </c>
      <c r="G258" s="56">
        <f>Calculations!L231</f>
        <v>100</v>
      </c>
      <c r="H258" s="55">
        <f>Calculations!G231</f>
        <v>0</v>
      </c>
      <c r="I258" s="56">
        <f>Calculations!K231</f>
        <v>0</v>
      </c>
      <c r="J258" s="55">
        <f>Calculations!F231</f>
        <v>0</v>
      </c>
      <c r="K258" s="56">
        <f>Calculations!J231</f>
        <v>0</v>
      </c>
      <c r="L258" s="55">
        <f>Calculations!E231</f>
        <v>0</v>
      </c>
      <c r="M258" s="56">
        <f>Calculations!I231</f>
        <v>0</v>
      </c>
      <c r="N258" s="55">
        <f>Calculations!Q231</f>
        <v>2.6487071695617179</v>
      </c>
      <c r="O258" s="56">
        <f>Calculations!V231</f>
        <v>13.258107522535234</v>
      </c>
      <c r="P258" s="55">
        <f>Calculations!O231</f>
        <v>1.3274476282846579</v>
      </c>
      <c r="Q258" s="56">
        <f>Calculations!T231</f>
        <v>6.6445410004476111</v>
      </c>
      <c r="R258" s="55">
        <f>Calculations!M231</f>
        <v>0.88549946321790696</v>
      </c>
      <c r="S258" s="56">
        <f>Calculations!R231</f>
        <v>4.4323688286134217</v>
      </c>
      <c r="T258" s="57">
        <f>Calculations!AA231</f>
        <v>0</v>
      </c>
      <c r="U258" s="56">
        <f>Calculations!AB231</f>
        <v>0</v>
      </c>
      <c r="V258" s="57">
        <f>Calculations!AC231</f>
        <v>0</v>
      </c>
      <c r="W258" s="56">
        <f>Calculations!AD231</f>
        <v>0</v>
      </c>
      <c r="X258" s="57">
        <f>Calculations!AE231</f>
        <v>0</v>
      </c>
      <c r="Y258" s="56">
        <f>Calculations!AF231</f>
        <v>0</v>
      </c>
      <c r="Z258" s="55">
        <f>Calculations!Q231</f>
        <v>2.6487071695617179</v>
      </c>
      <c r="AA258" s="56">
        <f>Calculations!V231</f>
        <v>13.258107522535234</v>
      </c>
      <c r="AB258" s="57">
        <f>Calculations!AH231</f>
        <v>0</v>
      </c>
      <c r="AC258" s="56">
        <f>Calculations!AI231</f>
        <v>0</v>
      </c>
      <c r="AD258" s="56" t="s">
        <v>64</v>
      </c>
      <c r="AE258" s="58" t="s">
        <v>53</v>
      </c>
      <c r="AF258" s="39" t="s">
        <v>974</v>
      </c>
      <c r="AG258" s="59" t="s">
        <v>966</v>
      </c>
      <c r="AH258" s="59" t="s">
        <v>967</v>
      </c>
      <c r="AI258" s="45" t="s">
        <v>1317</v>
      </c>
      <c r="AJ258" s="45" t="s">
        <v>1318</v>
      </c>
    </row>
    <row r="259" spans="2:36" ht="66" x14ac:dyDescent="0.25">
      <c r="B259" s="19" t="str">
        <f>Calculations!A232</f>
        <v>CfS:325</v>
      </c>
      <c r="C259" s="39" t="str">
        <f>Calculations!B232</f>
        <v>Land to the South of the A1307, Godmanchester</v>
      </c>
      <c r="D259" s="39" t="str">
        <f>Calculations!C232</f>
        <v>Mixed Use</v>
      </c>
      <c r="E259" s="55">
        <f>Calculations!D232</f>
        <v>11.0987581293774</v>
      </c>
      <c r="F259" s="55">
        <f>Calculations!H232</f>
        <v>11.0987581293774</v>
      </c>
      <c r="G259" s="56">
        <f>Calculations!L232</f>
        <v>100</v>
      </c>
      <c r="H259" s="55">
        <f>Calculations!G232</f>
        <v>0</v>
      </c>
      <c r="I259" s="56">
        <f>Calculations!K232</f>
        <v>0</v>
      </c>
      <c r="J259" s="55">
        <f>Calculations!F232</f>
        <v>0</v>
      </c>
      <c r="K259" s="56">
        <f>Calculations!J232</f>
        <v>0</v>
      </c>
      <c r="L259" s="55">
        <f>Calculations!E232</f>
        <v>0</v>
      </c>
      <c r="M259" s="56">
        <f>Calculations!I232</f>
        <v>0</v>
      </c>
      <c r="N259" s="55">
        <f>Calculations!Q232</f>
        <v>0.89976680011495602</v>
      </c>
      <c r="O259" s="56">
        <f>Calculations!V232</f>
        <v>8.1069142117202766</v>
      </c>
      <c r="P259" s="55">
        <f>Calculations!O232</f>
        <v>0.40454233904693004</v>
      </c>
      <c r="Q259" s="56">
        <f>Calculations!T232</f>
        <v>3.6449333730063316</v>
      </c>
      <c r="R259" s="55">
        <f>Calculations!M232</f>
        <v>0.182068937317338</v>
      </c>
      <c r="S259" s="56">
        <f>Calculations!R232</f>
        <v>1.6404442298406172</v>
      </c>
      <c r="T259" s="57">
        <f>Calculations!AA232</f>
        <v>0</v>
      </c>
      <c r="U259" s="56">
        <f>Calculations!AB232</f>
        <v>0</v>
      </c>
      <c r="V259" s="57">
        <f>Calculations!AC232</f>
        <v>0</v>
      </c>
      <c r="W259" s="56">
        <f>Calculations!AD232</f>
        <v>0</v>
      </c>
      <c r="X259" s="57">
        <f>Calculations!AE232</f>
        <v>0</v>
      </c>
      <c r="Y259" s="56">
        <f>Calculations!AF232</f>
        <v>0</v>
      </c>
      <c r="Z259" s="55">
        <f>Calculations!Q232</f>
        <v>0.89976680011495602</v>
      </c>
      <c r="AA259" s="56">
        <f>Calculations!V232</f>
        <v>8.1069142117202766</v>
      </c>
      <c r="AB259" s="57">
        <f>Calculations!AH232</f>
        <v>0</v>
      </c>
      <c r="AC259" s="56">
        <f>Calculations!AI232</f>
        <v>0</v>
      </c>
      <c r="AD259" s="56" t="s">
        <v>64</v>
      </c>
      <c r="AE259" s="58" t="s">
        <v>53</v>
      </c>
      <c r="AF259" s="39" t="s">
        <v>974</v>
      </c>
      <c r="AG259" s="59" t="s">
        <v>966</v>
      </c>
      <c r="AH259" s="59" t="s">
        <v>967</v>
      </c>
      <c r="AI259" s="45" t="s">
        <v>1319</v>
      </c>
      <c r="AJ259" s="45" t="s">
        <v>1320</v>
      </c>
    </row>
    <row r="260" spans="2:36" ht="66" x14ac:dyDescent="0.25">
      <c r="B260" s="19" t="str">
        <f>Calculations!A233</f>
        <v>CfS:326</v>
      </c>
      <c r="C260" s="39" t="str">
        <f>Calculations!B233</f>
        <v>Land West of High Street and North of Dunstall Close (larger site), Offord Cluny</v>
      </c>
      <c r="D260" s="39" t="str">
        <f>Calculations!C233</f>
        <v>Residential</v>
      </c>
      <c r="E260" s="55">
        <f>Calculations!D233</f>
        <v>6.8664176054043704</v>
      </c>
      <c r="F260" s="55">
        <f>Calculations!H233</f>
        <v>6.8664176054043704</v>
      </c>
      <c r="G260" s="56">
        <f>Calculations!L233</f>
        <v>100</v>
      </c>
      <c r="H260" s="55">
        <f>Calculations!G233</f>
        <v>0</v>
      </c>
      <c r="I260" s="56">
        <f>Calculations!K233</f>
        <v>0</v>
      </c>
      <c r="J260" s="55">
        <f>Calculations!F233</f>
        <v>0</v>
      </c>
      <c r="K260" s="56">
        <f>Calculations!J233</f>
        <v>0</v>
      </c>
      <c r="L260" s="55">
        <f>Calculations!E233</f>
        <v>0</v>
      </c>
      <c r="M260" s="56">
        <f>Calculations!I233</f>
        <v>0</v>
      </c>
      <c r="N260" s="55">
        <f>Calculations!Q233</f>
        <v>2.5234695345281049</v>
      </c>
      <c r="O260" s="56">
        <f>Calculations!V233</f>
        <v>36.75088932170322</v>
      </c>
      <c r="P260" s="55">
        <f>Calculations!O233</f>
        <v>1.015630151647805</v>
      </c>
      <c r="Q260" s="56">
        <f>Calculations!T233</f>
        <v>14.791266858695431</v>
      </c>
      <c r="R260" s="55">
        <f>Calculations!M233</f>
        <v>0.72812006154275499</v>
      </c>
      <c r="S260" s="56">
        <f>Calculations!R233</f>
        <v>10.604074837651464</v>
      </c>
      <c r="T260" s="57">
        <f>Calculations!AA233</f>
        <v>0</v>
      </c>
      <c r="U260" s="56">
        <f>Calculations!AB233</f>
        <v>0</v>
      </c>
      <c r="V260" s="57">
        <f>Calculations!AC233</f>
        <v>0</v>
      </c>
      <c r="W260" s="56">
        <f>Calculations!AD233</f>
        <v>0</v>
      </c>
      <c r="X260" s="57">
        <f>Calculations!AE233</f>
        <v>0</v>
      </c>
      <c r="Y260" s="56">
        <f>Calculations!AF233</f>
        <v>0</v>
      </c>
      <c r="Z260" s="55">
        <f>Calculations!Q233</f>
        <v>2.5234695345281049</v>
      </c>
      <c r="AA260" s="56">
        <f>Calculations!V233</f>
        <v>36.75088932170322</v>
      </c>
      <c r="AB260" s="57">
        <f>Calculations!AH233</f>
        <v>6.8664176054043704</v>
      </c>
      <c r="AC260" s="56">
        <f>Calculations!AI233</f>
        <v>100</v>
      </c>
      <c r="AD260" s="56" t="s">
        <v>65</v>
      </c>
      <c r="AE260" s="58" t="s">
        <v>53</v>
      </c>
      <c r="AF260" s="39" t="s">
        <v>974</v>
      </c>
      <c r="AG260" s="59" t="s">
        <v>968</v>
      </c>
      <c r="AH260" s="59" t="s">
        <v>967</v>
      </c>
      <c r="AI260" s="70" t="s">
        <v>1321</v>
      </c>
      <c r="AJ260" s="69" t="s">
        <v>1322</v>
      </c>
    </row>
    <row r="261" spans="2:36" ht="105.6" x14ac:dyDescent="0.25">
      <c r="B261" s="19" t="str">
        <f>Calculations!A234</f>
        <v>CfS:327</v>
      </c>
      <c r="C261" s="39" t="str">
        <f>Calculations!B234</f>
        <v>Land to the North of the Crossways Distribution Centre, Alconbury Hill</v>
      </c>
      <c r="D261" s="39" t="str">
        <f>Calculations!C234</f>
        <v>Commercial</v>
      </c>
      <c r="E261" s="55">
        <f>Calculations!D234</f>
        <v>52.912102835283001</v>
      </c>
      <c r="F261" s="55">
        <f>Calculations!H234</f>
        <v>52.912102835283001</v>
      </c>
      <c r="G261" s="56">
        <f>Calculations!L234</f>
        <v>100</v>
      </c>
      <c r="H261" s="55">
        <f>Calculations!G234</f>
        <v>0</v>
      </c>
      <c r="I261" s="56">
        <f>Calculations!K234</f>
        <v>0</v>
      </c>
      <c r="J261" s="55">
        <f>Calculations!F234</f>
        <v>0</v>
      </c>
      <c r="K261" s="56">
        <f>Calculations!J234</f>
        <v>0</v>
      </c>
      <c r="L261" s="55">
        <f>Calculations!E234</f>
        <v>0</v>
      </c>
      <c r="M261" s="56">
        <f>Calculations!I234</f>
        <v>0</v>
      </c>
      <c r="N261" s="55">
        <f>Calculations!Q234</f>
        <v>3.2662870987405612</v>
      </c>
      <c r="O261" s="56">
        <f>Calculations!V234</f>
        <v>6.173043450774605</v>
      </c>
      <c r="P261" s="55">
        <f>Calculations!O234</f>
        <v>1.6208031480010412</v>
      </c>
      <c r="Q261" s="56">
        <f>Calculations!T234</f>
        <v>3.0631992703950002</v>
      </c>
      <c r="R261" s="55">
        <f>Calculations!M234</f>
        <v>1.0572292827347201</v>
      </c>
      <c r="S261" s="56">
        <f>Calculations!R234</f>
        <v>1.9980859313528083</v>
      </c>
      <c r="T261" s="57">
        <f>Calculations!AA234</f>
        <v>0</v>
      </c>
      <c r="U261" s="56">
        <f>Calculations!AB234</f>
        <v>0</v>
      </c>
      <c r="V261" s="57">
        <f>Calculations!AC234</f>
        <v>0</v>
      </c>
      <c r="W261" s="56">
        <f>Calculations!AD234</f>
        <v>0</v>
      </c>
      <c r="X261" s="57">
        <f>Calculations!AE234</f>
        <v>0</v>
      </c>
      <c r="Y261" s="56">
        <f>Calculations!AF234</f>
        <v>0</v>
      </c>
      <c r="Z261" s="55">
        <f>Calculations!Q234</f>
        <v>3.2662870987405612</v>
      </c>
      <c r="AA261" s="56">
        <f>Calculations!V234</f>
        <v>6.173043450774605</v>
      </c>
      <c r="AB261" s="57">
        <f>Calculations!AH234</f>
        <v>0</v>
      </c>
      <c r="AC261" s="56">
        <f>Calculations!AI234</f>
        <v>0</v>
      </c>
      <c r="AD261" s="56" t="s">
        <v>64</v>
      </c>
      <c r="AE261" s="58" t="s">
        <v>52</v>
      </c>
      <c r="AF261" s="39" t="s">
        <v>974</v>
      </c>
      <c r="AG261" s="59" t="s">
        <v>966</v>
      </c>
      <c r="AH261" s="59" t="s">
        <v>967</v>
      </c>
      <c r="AI261" s="69" t="s">
        <v>1557</v>
      </c>
      <c r="AJ261" s="70" t="s">
        <v>1556</v>
      </c>
    </row>
    <row r="262" spans="2:36" ht="171.6" x14ac:dyDescent="0.25">
      <c r="B262" s="19" t="str">
        <f>Calculations!A235</f>
        <v>CfS:328</v>
      </c>
      <c r="C262" s="39" t="str">
        <f>Calculations!B235</f>
        <v>Land West of Bluntisham</v>
      </c>
      <c r="D262" s="39" t="str">
        <f>Calculations!C235</f>
        <v>Residential</v>
      </c>
      <c r="E262" s="55">
        <f>Calculations!D235</f>
        <v>10.580803053416201</v>
      </c>
      <c r="F262" s="55">
        <f>Calculations!H235</f>
        <v>10.580803053416201</v>
      </c>
      <c r="G262" s="56">
        <f>Calculations!L235</f>
        <v>100</v>
      </c>
      <c r="H262" s="55">
        <f>Calculations!G235</f>
        <v>0</v>
      </c>
      <c r="I262" s="56">
        <f>Calculations!K235</f>
        <v>0</v>
      </c>
      <c r="J262" s="55">
        <f>Calculations!F235</f>
        <v>0</v>
      </c>
      <c r="K262" s="56">
        <f>Calculations!J235</f>
        <v>0</v>
      </c>
      <c r="L262" s="55">
        <f>Calculations!E235</f>
        <v>0</v>
      </c>
      <c r="M262" s="56">
        <f>Calculations!I235</f>
        <v>0</v>
      </c>
      <c r="N262" s="55">
        <f>Calculations!Q235</f>
        <v>0.13759023307569648</v>
      </c>
      <c r="O262" s="56">
        <f>Calculations!V235</f>
        <v>1.3003760903693697</v>
      </c>
      <c r="P262" s="55">
        <f>Calculations!O235</f>
        <v>2.5979388437142488E-2</v>
      </c>
      <c r="Q262" s="56">
        <f>Calculations!T235</f>
        <v>0.24553323888544148</v>
      </c>
      <c r="R262" s="55">
        <f>Calculations!M235</f>
        <v>5.9982871263207903E-3</v>
      </c>
      <c r="S262" s="56">
        <f>Calculations!R235</f>
        <v>5.6690282354174781E-2</v>
      </c>
      <c r="T262" s="57">
        <f>Calculations!AA235</f>
        <v>0</v>
      </c>
      <c r="U262" s="56">
        <f>Calculations!AB235</f>
        <v>0</v>
      </c>
      <c r="V262" s="57">
        <f>Calculations!AC235</f>
        <v>0</v>
      </c>
      <c r="W262" s="56">
        <f>Calculations!AD235</f>
        <v>0</v>
      </c>
      <c r="X262" s="57">
        <f>Calculations!AE235</f>
        <v>0</v>
      </c>
      <c r="Y262" s="56">
        <f>Calculations!AF235</f>
        <v>0</v>
      </c>
      <c r="Z262" s="55">
        <f>Calculations!Q235</f>
        <v>0.13759023307569648</v>
      </c>
      <c r="AA262" s="56">
        <f>Calculations!V235</f>
        <v>1.3003760903693697</v>
      </c>
      <c r="AB262" s="57">
        <f>Calculations!AH235</f>
        <v>0</v>
      </c>
      <c r="AC262" s="56">
        <f>Calculations!AI235</f>
        <v>0</v>
      </c>
      <c r="AD262" s="56" t="s">
        <v>64</v>
      </c>
      <c r="AE262" s="58" t="s">
        <v>53</v>
      </c>
      <c r="AF262" s="39" t="s">
        <v>974</v>
      </c>
      <c r="AG262" s="59" t="s">
        <v>966</v>
      </c>
      <c r="AH262" s="59" t="s">
        <v>967</v>
      </c>
      <c r="AI262" s="70" t="s">
        <v>1323</v>
      </c>
      <c r="AJ262" s="69" t="s">
        <v>1324</v>
      </c>
    </row>
    <row r="263" spans="2:36" ht="92.4" x14ac:dyDescent="0.25">
      <c r="B263" s="19" t="str">
        <f>Calculations!A236</f>
        <v>CfS:329</v>
      </c>
      <c r="C263" s="39" t="str">
        <f>Calculations!B236</f>
        <v>Brooklands Farm, land to the East of A1 junction 13, Alconbury</v>
      </c>
      <c r="D263" s="39" t="str">
        <f>Calculations!C236</f>
        <v>Commercial</v>
      </c>
      <c r="E263" s="55">
        <f>Calculations!D236</f>
        <v>5.74212261588423</v>
      </c>
      <c r="F263" s="55">
        <f>Calculations!H236</f>
        <v>5.74212261588423</v>
      </c>
      <c r="G263" s="56">
        <f>Calculations!L236</f>
        <v>100</v>
      </c>
      <c r="H263" s="55">
        <f>Calculations!G236</f>
        <v>0</v>
      </c>
      <c r="I263" s="56">
        <f>Calculations!K236</f>
        <v>0</v>
      </c>
      <c r="J263" s="55">
        <f>Calculations!F236</f>
        <v>0</v>
      </c>
      <c r="K263" s="56">
        <f>Calculations!J236</f>
        <v>0</v>
      </c>
      <c r="L263" s="55">
        <f>Calculations!E236</f>
        <v>0</v>
      </c>
      <c r="M263" s="56">
        <f>Calculations!I236</f>
        <v>0</v>
      </c>
      <c r="N263" s="55">
        <f>Calculations!Q236</f>
        <v>1.836695924536736</v>
      </c>
      <c r="O263" s="56">
        <f>Calculations!V236</f>
        <v>31.986358484507964</v>
      </c>
      <c r="P263" s="55">
        <f>Calculations!O236</f>
        <v>1.399097696496552</v>
      </c>
      <c r="Q263" s="56">
        <f>Calculations!T236</f>
        <v>24.365514115394848</v>
      </c>
      <c r="R263" s="55">
        <f>Calculations!M236</f>
        <v>1.1741359116683101</v>
      </c>
      <c r="S263" s="56">
        <f>Calculations!R236</f>
        <v>20.447768015617424</v>
      </c>
      <c r="T263" s="57">
        <f>Calculations!AA236</f>
        <v>0</v>
      </c>
      <c r="U263" s="56">
        <f>Calculations!AB236</f>
        <v>0</v>
      </c>
      <c r="V263" s="57">
        <f>Calculations!AC236</f>
        <v>0</v>
      </c>
      <c r="W263" s="56">
        <f>Calculations!AD236</f>
        <v>0</v>
      </c>
      <c r="X263" s="57">
        <f>Calculations!AE236</f>
        <v>0</v>
      </c>
      <c r="Y263" s="56">
        <f>Calculations!AF236</f>
        <v>0</v>
      </c>
      <c r="Z263" s="55">
        <f>Calculations!Q236</f>
        <v>1.836695924536736</v>
      </c>
      <c r="AA263" s="56">
        <f>Calculations!V236</f>
        <v>31.986358484507964</v>
      </c>
      <c r="AB263" s="57">
        <f>Calculations!AH236</f>
        <v>0</v>
      </c>
      <c r="AC263" s="56">
        <f>Calculations!AI236</f>
        <v>0</v>
      </c>
      <c r="AD263" s="56" t="s">
        <v>65</v>
      </c>
      <c r="AE263" s="58" t="s">
        <v>52</v>
      </c>
      <c r="AF263" s="39" t="s">
        <v>974</v>
      </c>
      <c r="AG263" s="59" t="s">
        <v>969</v>
      </c>
      <c r="AH263" s="59" t="s">
        <v>967</v>
      </c>
      <c r="AI263" s="45" t="s">
        <v>1614</v>
      </c>
      <c r="AJ263" s="45" t="s">
        <v>1558</v>
      </c>
    </row>
    <row r="264" spans="2:36" ht="26.4" x14ac:dyDescent="0.25">
      <c r="B264" s="19" t="str">
        <f>Calculations!A237</f>
        <v>CfS:33</v>
      </c>
      <c r="C264" s="39" t="str">
        <f>Calculations!B237</f>
        <v>Land South of Ben Burgess, Ellington</v>
      </c>
      <c r="D264" s="39" t="str">
        <f>Calculations!C237</f>
        <v>Commercial</v>
      </c>
      <c r="E264" s="55">
        <f>Calculations!D237</f>
        <v>0.84201302459724203</v>
      </c>
      <c r="F264" s="55">
        <f>Calculations!H237</f>
        <v>0.24521934189513028</v>
      </c>
      <c r="G264" s="56">
        <f>Calculations!L237</f>
        <v>29.122986786626658</v>
      </c>
      <c r="H264" s="55">
        <f>Calculations!G237</f>
        <v>0.57387442129942701</v>
      </c>
      <c r="I264" s="56">
        <f>Calculations!K237</f>
        <v>68.15505277652052</v>
      </c>
      <c r="J264" s="55">
        <f>Calculations!F237</f>
        <v>2.2919261402684701E-2</v>
      </c>
      <c r="K264" s="56">
        <f>Calculations!J237</f>
        <v>2.7219604368528163</v>
      </c>
      <c r="L264" s="55">
        <f>Calculations!E237</f>
        <v>0</v>
      </c>
      <c r="M264" s="56">
        <f>Calculations!I237</f>
        <v>0</v>
      </c>
      <c r="N264" s="55">
        <f>Calculations!Q237</f>
        <v>0.66935243519627208</v>
      </c>
      <c r="O264" s="56">
        <f>Calculations!V237</f>
        <v>79.494308952814805</v>
      </c>
      <c r="P264" s="55">
        <f>Calculations!O237</f>
        <v>0.31198693826842611</v>
      </c>
      <c r="Q264" s="56">
        <f>Calculations!T237</f>
        <v>37.052507402442856</v>
      </c>
      <c r="R264" s="55">
        <f>Calculations!M237</f>
        <v>8.5944805684249101E-2</v>
      </c>
      <c r="S264" s="56">
        <f>Calculations!R237</f>
        <v>10.20706368827951</v>
      </c>
      <c r="T264" s="57">
        <f>Calculations!AA237</f>
        <v>0</v>
      </c>
      <c r="U264" s="56">
        <f>Calculations!AB237</f>
        <v>0</v>
      </c>
      <c r="V264" s="57">
        <f>Calculations!AC237</f>
        <v>0</v>
      </c>
      <c r="W264" s="56">
        <f>Calculations!AD237</f>
        <v>0</v>
      </c>
      <c r="X264" s="57">
        <f>Calculations!AE237</f>
        <v>0</v>
      </c>
      <c r="Y264" s="56">
        <f>Calculations!AF237</f>
        <v>0</v>
      </c>
      <c r="Z264" s="55">
        <f>Calculations!Q237</f>
        <v>0.66935243519627208</v>
      </c>
      <c r="AA264" s="56">
        <f>Calculations!V237</f>
        <v>79.494308952814805</v>
      </c>
      <c r="AB264" s="57">
        <f>Calculations!AH237</f>
        <v>0</v>
      </c>
      <c r="AC264" s="56">
        <f>Calculations!AI237</f>
        <v>0</v>
      </c>
      <c r="AD264" s="56" t="s">
        <v>65</v>
      </c>
      <c r="AE264" s="58" t="s">
        <v>52</v>
      </c>
      <c r="AF264" s="39" t="s">
        <v>974</v>
      </c>
      <c r="AG264" s="59" t="s">
        <v>992</v>
      </c>
      <c r="AH264" s="59" t="s">
        <v>964</v>
      </c>
      <c r="AI264" s="70" t="s">
        <v>1049</v>
      </c>
      <c r="AJ264" s="70" t="s">
        <v>1181</v>
      </c>
    </row>
    <row r="265" spans="2:36" ht="39.6" x14ac:dyDescent="0.25">
      <c r="B265" s="19" t="str">
        <f>Calculations!A238</f>
        <v>CfS:330</v>
      </c>
      <c r="C265" s="39" t="str">
        <f>Calculations!B238</f>
        <v>Glebe Farm, Sawtry</v>
      </c>
      <c r="D265" s="39" t="str">
        <f>Calculations!C238</f>
        <v>Natural/Open Space</v>
      </c>
      <c r="E265" s="55">
        <f>Calculations!D238</f>
        <v>52.277203643329798</v>
      </c>
      <c r="F265" s="55">
        <f>Calculations!H238</f>
        <v>52.277203643329798</v>
      </c>
      <c r="G265" s="56">
        <f>Calculations!L238</f>
        <v>100</v>
      </c>
      <c r="H265" s="55">
        <f>Calculations!G238</f>
        <v>0</v>
      </c>
      <c r="I265" s="56">
        <f>Calculations!K238</f>
        <v>0</v>
      </c>
      <c r="J265" s="55">
        <f>Calculations!F238</f>
        <v>0</v>
      </c>
      <c r="K265" s="56">
        <f>Calculations!J238</f>
        <v>0</v>
      </c>
      <c r="L265" s="55">
        <f>Calculations!E238</f>
        <v>0</v>
      </c>
      <c r="M265" s="56">
        <f>Calculations!I238</f>
        <v>0</v>
      </c>
      <c r="N265" s="55">
        <f>Calculations!Q238</f>
        <v>1.7799718453459841</v>
      </c>
      <c r="O265" s="56">
        <f>Calculations!V238</f>
        <v>3.4048719543037302</v>
      </c>
      <c r="P265" s="55">
        <f>Calculations!O238</f>
        <v>0.81968512913220692</v>
      </c>
      <c r="Q265" s="56">
        <f>Calculations!T238</f>
        <v>1.5679590184751453</v>
      </c>
      <c r="R265" s="55">
        <f>Calculations!M238</f>
        <v>0.47241906492065799</v>
      </c>
      <c r="S265" s="56">
        <f>Calculations!R238</f>
        <v>0.90368082452117804</v>
      </c>
      <c r="T265" s="57">
        <f>Calculations!AA238</f>
        <v>0</v>
      </c>
      <c r="U265" s="56">
        <f>Calculations!AB238</f>
        <v>0</v>
      </c>
      <c r="V265" s="57">
        <f>Calculations!AC238</f>
        <v>0</v>
      </c>
      <c r="W265" s="56">
        <f>Calculations!AD238</f>
        <v>0</v>
      </c>
      <c r="X265" s="57">
        <f>Calculations!AE238</f>
        <v>0</v>
      </c>
      <c r="Y265" s="56">
        <f>Calculations!AF238</f>
        <v>0</v>
      </c>
      <c r="Z265" s="55">
        <f>Calculations!Q238</f>
        <v>1.7799718453459841</v>
      </c>
      <c r="AA265" s="56">
        <f>Calculations!V238</f>
        <v>3.4048719543037302</v>
      </c>
      <c r="AB265" s="57">
        <f>Calculations!AH238</f>
        <v>0</v>
      </c>
      <c r="AC265" s="56">
        <f>Calculations!AI238</f>
        <v>0</v>
      </c>
      <c r="AD265" s="56" t="s">
        <v>64</v>
      </c>
      <c r="AE265" s="58" t="s">
        <v>950</v>
      </c>
      <c r="AF265" s="39" t="s">
        <v>960</v>
      </c>
      <c r="AG265" s="59" t="s">
        <v>977</v>
      </c>
      <c r="AH265" s="59" t="s">
        <v>976</v>
      </c>
      <c r="AI265" s="45" t="s">
        <v>1088</v>
      </c>
      <c r="AJ265" s="45" t="s">
        <v>1182</v>
      </c>
    </row>
    <row r="266" spans="2:36" ht="39.6" x14ac:dyDescent="0.25">
      <c r="B266" s="19" t="str">
        <f>Calculations!A239</f>
        <v>CfS:331</v>
      </c>
      <c r="C266" s="39" t="str">
        <f>Calculations!B239</f>
        <v>Midloe Grange Farm, Midloe</v>
      </c>
      <c r="D266" s="39" t="str">
        <f>Calculations!C239</f>
        <v>Natural/Open Space</v>
      </c>
      <c r="E266" s="55">
        <f>Calculations!D239</f>
        <v>27.3228641363383</v>
      </c>
      <c r="F266" s="55">
        <f>Calculations!H239</f>
        <v>27.3228641363383</v>
      </c>
      <c r="G266" s="56">
        <f>Calculations!L239</f>
        <v>100</v>
      </c>
      <c r="H266" s="55">
        <f>Calculations!G239</f>
        <v>0</v>
      </c>
      <c r="I266" s="56">
        <f>Calculations!K239</f>
        <v>0</v>
      </c>
      <c r="J266" s="55">
        <f>Calculations!F239</f>
        <v>0</v>
      </c>
      <c r="K266" s="56">
        <f>Calculations!J239</f>
        <v>0</v>
      </c>
      <c r="L266" s="55">
        <f>Calculations!E239</f>
        <v>0</v>
      </c>
      <c r="M266" s="56">
        <f>Calculations!I239</f>
        <v>0</v>
      </c>
      <c r="N266" s="55">
        <f>Calculations!Q239</f>
        <v>5.297327474374451</v>
      </c>
      <c r="O266" s="56">
        <f>Calculations!V239</f>
        <v>19.387892308585688</v>
      </c>
      <c r="P266" s="55">
        <f>Calculations!O239</f>
        <v>3.6390828331856913</v>
      </c>
      <c r="Q266" s="56">
        <f>Calculations!T239</f>
        <v>13.318819048497405</v>
      </c>
      <c r="R266" s="55">
        <f>Calculations!M239</f>
        <v>2.7269780459227801</v>
      </c>
      <c r="S266" s="56">
        <f>Calculations!R239</f>
        <v>9.98057170110512</v>
      </c>
      <c r="T266" s="57">
        <f>Calculations!AA239</f>
        <v>0</v>
      </c>
      <c r="U266" s="56">
        <f>Calculations!AB239</f>
        <v>0</v>
      </c>
      <c r="V266" s="57">
        <f>Calculations!AC239</f>
        <v>0</v>
      </c>
      <c r="W266" s="56">
        <f>Calculations!AD239</f>
        <v>0</v>
      </c>
      <c r="X266" s="57">
        <f>Calculations!AE239</f>
        <v>0</v>
      </c>
      <c r="Y266" s="56">
        <f>Calculations!AF239</f>
        <v>0</v>
      </c>
      <c r="Z266" s="55">
        <f>Calculations!Q239</f>
        <v>5.297327474374451</v>
      </c>
      <c r="AA266" s="56">
        <f>Calculations!V239</f>
        <v>19.387892308585688</v>
      </c>
      <c r="AB266" s="57">
        <f>Calculations!AH239</f>
        <v>1.803108665079</v>
      </c>
      <c r="AC266" s="56">
        <f>Calculations!AI239</f>
        <v>6.5992666657553611</v>
      </c>
      <c r="AD266" s="56" t="s">
        <v>64</v>
      </c>
      <c r="AE266" s="58" t="s">
        <v>950</v>
      </c>
      <c r="AF266" s="39" t="s">
        <v>960</v>
      </c>
      <c r="AG266" s="59" t="s">
        <v>998</v>
      </c>
      <c r="AH266" s="59" t="s">
        <v>976</v>
      </c>
      <c r="AI266" s="69" t="s">
        <v>1088</v>
      </c>
      <c r="AJ266" s="74" t="s">
        <v>1183</v>
      </c>
    </row>
    <row r="267" spans="2:36" ht="66" x14ac:dyDescent="0.25">
      <c r="B267" s="19" t="str">
        <f>Calculations!A240</f>
        <v>CfS:332</v>
      </c>
      <c r="C267" s="39" t="str">
        <f>Calculations!B240</f>
        <v>Land South of Hemingford Road, Hemingford Grey</v>
      </c>
      <c r="D267" s="39" t="str">
        <f>Calculations!C240</f>
        <v>Residential</v>
      </c>
      <c r="E267" s="55">
        <f>Calculations!D240</f>
        <v>18.999717951400701</v>
      </c>
      <c r="F267" s="55">
        <f>Calculations!H240</f>
        <v>2.1818814390238606</v>
      </c>
      <c r="G267" s="56">
        <f>Calculations!L240</f>
        <v>11.483756993682148</v>
      </c>
      <c r="H267" s="55">
        <f>Calculations!G240</f>
        <v>4.1206917989274396</v>
      </c>
      <c r="I267" s="56">
        <f>Calculations!K240</f>
        <v>21.688173526932029</v>
      </c>
      <c r="J267" s="55">
        <f>Calculations!F240</f>
        <v>12.697144713449401</v>
      </c>
      <c r="K267" s="56">
        <f>Calculations!J240</f>
        <v>66.828069479385817</v>
      </c>
      <c r="L267" s="55">
        <f>Calculations!E240</f>
        <v>0</v>
      </c>
      <c r="M267" s="56">
        <f>Calculations!I240</f>
        <v>0</v>
      </c>
      <c r="N267" s="55">
        <f>Calculations!Q240</f>
        <v>0.61741571127903805</v>
      </c>
      <c r="O267" s="56">
        <f>Calculations!V240</f>
        <v>3.2496046144386095</v>
      </c>
      <c r="P267" s="55">
        <f>Calculations!O240</f>
        <v>0.162461750911676</v>
      </c>
      <c r="Q267" s="56">
        <f>Calculations!T240</f>
        <v>0.85507454019705043</v>
      </c>
      <c r="R267" s="55">
        <f>Calculations!M240</f>
        <v>0</v>
      </c>
      <c r="S267" s="56">
        <f>Calculations!R240</f>
        <v>0</v>
      </c>
      <c r="T267" s="57">
        <f>Calculations!AA240</f>
        <v>0</v>
      </c>
      <c r="U267" s="56">
        <f>Calculations!AB240</f>
        <v>0</v>
      </c>
      <c r="V267" s="57">
        <f>Calculations!AC240</f>
        <v>2.9461964937204899</v>
      </c>
      <c r="W267" s="56">
        <f>Calculations!AD240</f>
        <v>15.506527524548277</v>
      </c>
      <c r="X267" s="57">
        <f>Calculations!AE240</f>
        <v>0.121590939592436</v>
      </c>
      <c r="Y267" s="56">
        <f>Calculations!AF240</f>
        <v>0.63996181366193405</v>
      </c>
      <c r="Z267" s="55">
        <f>Calculations!Q240</f>
        <v>0.61741571127903805</v>
      </c>
      <c r="AA267" s="56">
        <f>Calculations!V240</f>
        <v>3.2496046144386095</v>
      </c>
      <c r="AB267" s="57">
        <f>Calculations!AH240</f>
        <v>18.999717951400701</v>
      </c>
      <c r="AC267" s="56">
        <f>Calculations!AI240</f>
        <v>100</v>
      </c>
      <c r="AD267" s="56" t="s">
        <v>65</v>
      </c>
      <c r="AE267" s="58" t="s">
        <v>53</v>
      </c>
      <c r="AF267" s="39" t="s">
        <v>974</v>
      </c>
      <c r="AG267" s="59" t="s">
        <v>985</v>
      </c>
      <c r="AH267" s="59" t="s">
        <v>964</v>
      </c>
      <c r="AI267" s="70" t="s">
        <v>1325</v>
      </c>
      <c r="AJ267" s="69" t="s">
        <v>1326</v>
      </c>
    </row>
    <row r="268" spans="2:36" ht="52.8" x14ac:dyDescent="0.25">
      <c r="B268" s="19" t="str">
        <f>Calculations!A241</f>
        <v>CfS:333</v>
      </c>
      <c r="C268" s="39" t="str">
        <f>Calculations!B241</f>
        <v>Land North of Hemingford Road, Hemingford Grey</v>
      </c>
      <c r="D268" s="39" t="str">
        <f>Calculations!C241</f>
        <v>Residential</v>
      </c>
      <c r="E268" s="55">
        <f>Calculations!D241</f>
        <v>0.37128391442858799</v>
      </c>
      <c r="F268" s="55">
        <f>Calculations!H241</f>
        <v>1.8104900911808386E-10</v>
      </c>
      <c r="G268" s="56">
        <f>Calculations!L241</f>
        <v>4.8762955270152563E-8</v>
      </c>
      <c r="H268" s="55">
        <f>Calculations!G241</f>
        <v>0</v>
      </c>
      <c r="I268" s="56">
        <f>Calculations!K241</f>
        <v>0</v>
      </c>
      <c r="J268" s="55">
        <f>Calculations!F241</f>
        <v>0.37128391424753898</v>
      </c>
      <c r="K268" s="56">
        <f>Calculations!J241</f>
        <v>99.999999951237044</v>
      </c>
      <c r="L268" s="55">
        <f>Calculations!E241</f>
        <v>0</v>
      </c>
      <c r="M268" s="56">
        <f>Calculations!I241</f>
        <v>0</v>
      </c>
      <c r="N268" s="55">
        <f>Calculations!Q241</f>
        <v>8.3569898051408298E-2</v>
      </c>
      <c r="O268" s="56">
        <f>Calculations!V241</f>
        <v>22.508354066462516</v>
      </c>
      <c r="P268" s="55">
        <f>Calculations!O241</f>
        <v>0</v>
      </c>
      <c r="Q268" s="56">
        <f>Calculations!T241</f>
        <v>0</v>
      </c>
      <c r="R268" s="55">
        <f>Calculations!M241</f>
        <v>0</v>
      </c>
      <c r="S268" s="56">
        <f>Calculations!R241</f>
        <v>0</v>
      </c>
      <c r="T268" s="57">
        <f>Calculations!AA241</f>
        <v>0</v>
      </c>
      <c r="U268" s="56">
        <f>Calculations!AB241</f>
        <v>0</v>
      </c>
      <c r="V268" s="57">
        <f>Calculations!AC241</f>
        <v>0</v>
      </c>
      <c r="W268" s="56">
        <f>Calculations!AD241</f>
        <v>0</v>
      </c>
      <c r="X268" s="57">
        <f>Calculations!AE241</f>
        <v>0</v>
      </c>
      <c r="Y268" s="56">
        <f>Calculations!AF241</f>
        <v>0</v>
      </c>
      <c r="Z268" s="55">
        <f>Calculations!Q241</f>
        <v>8.3569898051408298E-2</v>
      </c>
      <c r="AA268" s="56">
        <f>Calculations!V241</f>
        <v>22.508354066462516</v>
      </c>
      <c r="AB268" s="57">
        <f>Calculations!AH241</f>
        <v>0.37128391442858799</v>
      </c>
      <c r="AC268" s="56">
        <f>Calculations!AI241</f>
        <v>100</v>
      </c>
      <c r="AD268" s="56" t="s">
        <v>65</v>
      </c>
      <c r="AE268" s="58" t="s">
        <v>53</v>
      </c>
      <c r="AF268" s="39" t="s">
        <v>974</v>
      </c>
      <c r="AG268" s="59" t="s">
        <v>985</v>
      </c>
      <c r="AH268" s="59" t="s">
        <v>964</v>
      </c>
      <c r="AI268" s="70" t="s">
        <v>1327</v>
      </c>
      <c r="AJ268" s="69" t="s">
        <v>1328</v>
      </c>
    </row>
    <row r="269" spans="2:36" ht="52.8" x14ac:dyDescent="0.25">
      <c r="B269" s="19" t="str">
        <f>Calculations!A242</f>
        <v>CfS:334</v>
      </c>
      <c r="C269" s="39" t="str">
        <f>Calculations!B242</f>
        <v>Land West of London Road, Hemingford Grey</v>
      </c>
      <c r="D269" s="39" t="str">
        <f>Calculations!C242</f>
        <v>Residential</v>
      </c>
      <c r="E269" s="55">
        <f>Calculations!D242</f>
        <v>0.80428534894600701</v>
      </c>
      <c r="F269" s="55">
        <f>Calculations!H242</f>
        <v>4.269180564620001E-10</v>
      </c>
      <c r="G269" s="56">
        <f>Calculations!L242</f>
        <v>5.3080421895222142E-8</v>
      </c>
      <c r="H269" s="55">
        <f>Calculations!G242</f>
        <v>0</v>
      </c>
      <c r="I269" s="56">
        <f>Calculations!K242</f>
        <v>0</v>
      </c>
      <c r="J269" s="55">
        <f>Calculations!F242</f>
        <v>0.80428534851908895</v>
      </c>
      <c r="K269" s="56">
        <f>Calculations!J242</f>
        <v>99.999999946919587</v>
      </c>
      <c r="L269" s="55">
        <f>Calculations!E242</f>
        <v>0</v>
      </c>
      <c r="M269" s="56">
        <f>Calculations!I242</f>
        <v>0</v>
      </c>
      <c r="N269" s="55">
        <f>Calculations!Q242</f>
        <v>5.3307493285206994E-2</v>
      </c>
      <c r="O269" s="56">
        <f>Calculations!V242</f>
        <v>6.6279329040451804</v>
      </c>
      <c r="P269" s="55">
        <f>Calculations!O242</f>
        <v>1.1605371525356799E-2</v>
      </c>
      <c r="Q269" s="56">
        <f>Calculations!T242</f>
        <v>1.4429420529126022</v>
      </c>
      <c r="R269" s="55">
        <f>Calculations!M242</f>
        <v>0</v>
      </c>
      <c r="S269" s="56">
        <f>Calculations!R242</f>
        <v>0</v>
      </c>
      <c r="T269" s="57">
        <f>Calculations!AA242</f>
        <v>0</v>
      </c>
      <c r="U269" s="56">
        <f>Calculations!AB242</f>
        <v>0</v>
      </c>
      <c r="V269" s="57">
        <f>Calculations!AC242</f>
        <v>0</v>
      </c>
      <c r="W269" s="56">
        <f>Calculations!AD242</f>
        <v>0</v>
      </c>
      <c r="X269" s="57">
        <f>Calculations!AE242</f>
        <v>0</v>
      </c>
      <c r="Y269" s="56">
        <f>Calculations!AF242</f>
        <v>0</v>
      </c>
      <c r="Z269" s="55">
        <f>Calculations!Q242</f>
        <v>5.3307493285206994E-2</v>
      </c>
      <c r="AA269" s="56">
        <f>Calculations!V242</f>
        <v>6.6279329040451804</v>
      </c>
      <c r="AB269" s="57">
        <f>Calculations!AH242</f>
        <v>0.80428534894600701</v>
      </c>
      <c r="AC269" s="56">
        <f>Calculations!AI242</f>
        <v>100</v>
      </c>
      <c r="AD269" s="56" t="s">
        <v>65</v>
      </c>
      <c r="AE269" s="58" t="s">
        <v>53</v>
      </c>
      <c r="AF269" s="39" t="s">
        <v>974</v>
      </c>
      <c r="AG269" s="59" t="s">
        <v>985</v>
      </c>
      <c r="AH269" s="59" t="s">
        <v>964</v>
      </c>
      <c r="AI269" s="70" t="s">
        <v>1327</v>
      </c>
      <c r="AJ269" s="69" t="s">
        <v>1328</v>
      </c>
    </row>
    <row r="270" spans="2:36" ht="184.8" x14ac:dyDescent="0.25">
      <c r="B270" s="19" t="str">
        <f>Calculations!A243</f>
        <v>CfS:335</v>
      </c>
      <c r="C270" s="39" t="str">
        <f>Calculations!B243</f>
        <v>Land East of B1043 and East of Keeper's Cottage, Sawtry</v>
      </c>
      <c r="D270" s="39" t="str">
        <f>Calculations!C243</f>
        <v>Commercial</v>
      </c>
      <c r="E270" s="55">
        <f>Calculations!D243</f>
        <v>25.6477867083258</v>
      </c>
      <c r="F270" s="55">
        <f>Calculations!H243</f>
        <v>19.440504433118253</v>
      </c>
      <c r="G270" s="56">
        <f>Calculations!L243</f>
        <v>75.797980754446399</v>
      </c>
      <c r="H270" s="55">
        <f>Calculations!G243</f>
        <v>1.67756119914262</v>
      </c>
      <c r="I270" s="56">
        <f>Calculations!K243</f>
        <v>6.5407639973785692</v>
      </c>
      <c r="J270" s="55">
        <f>Calculations!F243</f>
        <v>2.3140644589628199</v>
      </c>
      <c r="K270" s="56">
        <f>Calculations!J243</f>
        <v>9.0224723297922118</v>
      </c>
      <c r="L270" s="55">
        <f>Calculations!E243</f>
        <v>2.2156566171021099</v>
      </c>
      <c r="M270" s="56">
        <f>Calculations!I243</f>
        <v>8.6387829183828266</v>
      </c>
      <c r="N270" s="55">
        <f>Calculations!Q243</f>
        <v>4.5894921879220343</v>
      </c>
      <c r="O270" s="56">
        <f>Calculations!V243</f>
        <v>17.894301134499806</v>
      </c>
      <c r="P270" s="55">
        <f>Calculations!O243</f>
        <v>3.000128891001304</v>
      </c>
      <c r="Q270" s="56">
        <f>Calculations!T243</f>
        <v>11.697418280647977</v>
      </c>
      <c r="R270" s="55">
        <f>Calculations!M243</f>
        <v>0.98656013557215405</v>
      </c>
      <c r="S270" s="56">
        <f>Calculations!R243</f>
        <v>3.8465702588360045</v>
      </c>
      <c r="T270" s="57">
        <f>Calculations!AA243</f>
        <v>7.7235151698393706E-2</v>
      </c>
      <c r="U270" s="56">
        <f>Calculations!AB243</f>
        <v>0.3011376871491277</v>
      </c>
      <c r="V270" s="57">
        <f>Calculations!AC243</f>
        <v>0.37593646159872801</v>
      </c>
      <c r="W270" s="56">
        <f>Calculations!AD243</f>
        <v>1.4657657047525716</v>
      </c>
      <c r="X270" s="57">
        <f>Calculations!AE243</f>
        <v>0.76090153974223296</v>
      </c>
      <c r="Y270" s="56">
        <f>Calculations!AF243</f>
        <v>2.9667337318242306</v>
      </c>
      <c r="Z270" s="55">
        <f>Calculations!Q243</f>
        <v>4.5894921879220343</v>
      </c>
      <c r="AA270" s="56">
        <f>Calculations!V243</f>
        <v>17.894301134499806</v>
      </c>
      <c r="AB270" s="57">
        <f>Calculations!AH243</f>
        <v>0</v>
      </c>
      <c r="AC270" s="56">
        <f>Calculations!AI243</f>
        <v>0</v>
      </c>
      <c r="AD270" s="56" t="s">
        <v>64</v>
      </c>
      <c r="AE270" s="58" t="s">
        <v>52</v>
      </c>
      <c r="AF270" s="39" t="s">
        <v>978</v>
      </c>
      <c r="AG270" s="59" t="s">
        <v>955</v>
      </c>
      <c r="AH270" s="59" t="s">
        <v>996</v>
      </c>
      <c r="AI270" s="71" t="s">
        <v>1084</v>
      </c>
      <c r="AJ270" s="71" t="s">
        <v>1085</v>
      </c>
    </row>
    <row r="271" spans="2:36" ht="92.4" x14ac:dyDescent="0.25">
      <c r="B271" s="19" t="str">
        <f>Calculations!A244</f>
        <v>CfS:336</v>
      </c>
      <c r="C271" s="39" t="str">
        <f>Calculations!B244</f>
        <v>Mill Lane Field, Hemingford Grey</v>
      </c>
      <c r="D271" s="39" t="str">
        <f>Calculations!C244</f>
        <v>Residential</v>
      </c>
      <c r="E271" s="55">
        <f>Calculations!D244</f>
        <v>5.4659294577475404</v>
      </c>
      <c r="F271" s="55">
        <f>Calculations!H244</f>
        <v>0.59523281950101037</v>
      </c>
      <c r="G271" s="56">
        <f>Calculations!L244</f>
        <v>10.88987379186376</v>
      </c>
      <c r="H271" s="55">
        <f>Calculations!G244</f>
        <v>4.87069663824653</v>
      </c>
      <c r="I271" s="56">
        <f>Calculations!K244</f>
        <v>89.110126208136236</v>
      </c>
      <c r="J271" s="55">
        <f>Calculations!F244</f>
        <v>0</v>
      </c>
      <c r="K271" s="56">
        <f>Calculations!J244</f>
        <v>0</v>
      </c>
      <c r="L271" s="55">
        <f>Calculations!E244</f>
        <v>0</v>
      </c>
      <c r="M271" s="56">
        <f>Calculations!I244</f>
        <v>0</v>
      </c>
      <c r="N271" s="55">
        <f>Calculations!Q244</f>
        <v>0.2205091182052672</v>
      </c>
      <c r="O271" s="56">
        <f>Calculations!V244</f>
        <v>4.0342474214099528</v>
      </c>
      <c r="P271" s="55">
        <f>Calculations!O244</f>
        <v>6.2023856923176197E-2</v>
      </c>
      <c r="Q271" s="56">
        <f>Calculations!T244</f>
        <v>1.1347357737166199</v>
      </c>
      <c r="R271" s="55">
        <f>Calculations!M244</f>
        <v>0</v>
      </c>
      <c r="S271" s="56">
        <f>Calculations!R244</f>
        <v>0</v>
      </c>
      <c r="T271" s="57">
        <f>Calculations!AA244</f>
        <v>0</v>
      </c>
      <c r="U271" s="56">
        <f>Calculations!AB244</f>
        <v>0</v>
      </c>
      <c r="V271" s="57">
        <f>Calculations!AC244</f>
        <v>0</v>
      </c>
      <c r="W271" s="56">
        <f>Calculations!AD244</f>
        <v>0</v>
      </c>
      <c r="X271" s="57">
        <f>Calculations!AE244</f>
        <v>0</v>
      </c>
      <c r="Y271" s="56">
        <f>Calculations!AF244</f>
        <v>0</v>
      </c>
      <c r="Z271" s="55">
        <f>Calculations!Q244</f>
        <v>0.2205091182052672</v>
      </c>
      <c r="AA271" s="56">
        <f>Calculations!V244</f>
        <v>4.0342474214099528</v>
      </c>
      <c r="AB271" s="57">
        <f>Calculations!AH244</f>
        <v>5.4620438929321597</v>
      </c>
      <c r="AC271" s="56">
        <f>Calculations!AI244</f>
        <v>99.928913008383731</v>
      </c>
      <c r="AD271" s="56" t="s">
        <v>65</v>
      </c>
      <c r="AE271" s="58" t="s">
        <v>53</v>
      </c>
      <c r="AF271" s="39" t="s">
        <v>974</v>
      </c>
      <c r="AG271" s="59" t="s">
        <v>988</v>
      </c>
      <c r="AH271" s="59" t="s">
        <v>1004</v>
      </c>
      <c r="AI271" s="45" t="s">
        <v>1144</v>
      </c>
      <c r="AJ271" s="45" t="s">
        <v>1145</v>
      </c>
    </row>
    <row r="272" spans="2:36" ht="52.8" x14ac:dyDescent="0.25">
      <c r="B272" s="19" t="str">
        <f>Calculations!A245</f>
        <v>CfS:337</v>
      </c>
      <c r="C272" s="39" t="str">
        <f>Calculations!B245</f>
        <v>Dockesy's Farm, North of St Ives Road, Hemingford Grey</v>
      </c>
      <c r="D272" s="39" t="str">
        <f>Calculations!C245</f>
        <v>Residential</v>
      </c>
      <c r="E272" s="55">
        <f>Calculations!D245</f>
        <v>1.97983170971169</v>
      </c>
      <c r="F272" s="55">
        <f>Calculations!H245</f>
        <v>1.3284839812233415</v>
      </c>
      <c r="G272" s="56">
        <f>Calculations!L245</f>
        <v>67.100853810286736</v>
      </c>
      <c r="H272" s="55">
        <f>Calculations!G245</f>
        <v>0.590912643300601</v>
      </c>
      <c r="I272" s="56">
        <f>Calculations!K245</f>
        <v>29.846609709400589</v>
      </c>
      <c r="J272" s="55">
        <f>Calculations!F245</f>
        <v>6.0435085187747602E-2</v>
      </c>
      <c r="K272" s="56">
        <f>Calculations!J245</f>
        <v>3.0525364803126811</v>
      </c>
      <c r="L272" s="55">
        <f>Calculations!E245</f>
        <v>0</v>
      </c>
      <c r="M272" s="56">
        <f>Calculations!I245</f>
        <v>0</v>
      </c>
      <c r="N272" s="55">
        <f>Calculations!Q245</f>
        <v>6.411318243587151E-2</v>
      </c>
      <c r="O272" s="56">
        <f>Calculations!V245</f>
        <v>3.2383147578340328</v>
      </c>
      <c r="P272" s="55">
        <f>Calculations!O245</f>
        <v>1.7065276199718899E-5</v>
      </c>
      <c r="Q272" s="56">
        <f>Calculations!T245</f>
        <v>8.6195589837299868E-4</v>
      </c>
      <c r="R272" s="55">
        <f>Calculations!M245</f>
        <v>0</v>
      </c>
      <c r="S272" s="56">
        <f>Calculations!R245</f>
        <v>0</v>
      </c>
      <c r="T272" s="57">
        <f>Calculations!AA245</f>
        <v>0</v>
      </c>
      <c r="U272" s="56">
        <f>Calculations!AB245</f>
        <v>0</v>
      </c>
      <c r="V272" s="57">
        <f>Calculations!AC245</f>
        <v>6.8422930684010494E-2</v>
      </c>
      <c r="W272" s="56">
        <f>Calculations!AD245</f>
        <v>3.4559973127198012</v>
      </c>
      <c r="X272" s="57">
        <f>Calculations!AE245</f>
        <v>0</v>
      </c>
      <c r="Y272" s="56">
        <f>Calculations!AF245</f>
        <v>0</v>
      </c>
      <c r="Z272" s="55">
        <f>Calculations!Q245</f>
        <v>6.411318243587151E-2</v>
      </c>
      <c r="AA272" s="56">
        <f>Calculations!V245</f>
        <v>3.2383147578340328</v>
      </c>
      <c r="AB272" s="57">
        <f>Calculations!AH245</f>
        <v>1.9745607523775199</v>
      </c>
      <c r="AC272" s="56">
        <f>Calculations!AI245</f>
        <v>99.73376740516305</v>
      </c>
      <c r="AD272" s="56" t="s">
        <v>65</v>
      </c>
      <c r="AE272" s="58" t="s">
        <v>53</v>
      </c>
      <c r="AF272" s="39" t="s">
        <v>974</v>
      </c>
      <c r="AG272" s="59" t="s">
        <v>985</v>
      </c>
      <c r="AH272" s="59" t="s">
        <v>964</v>
      </c>
      <c r="AI272" s="45" t="s">
        <v>1146</v>
      </c>
      <c r="AJ272" s="45" t="s">
        <v>1147</v>
      </c>
    </row>
    <row r="273" spans="2:36" ht="92.4" x14ac:dyDescent="0.25">
      <c r="B273" s="19" t="str">
        <f>Calculations!A246</f>
        <v>CfS:338</v>
      </c>
      <c r="C273" s="39" t="str">
        <f>Calculations!B246</f>
        <v>Land to the West of Toll Bar Way and North of Whitehall Farm, Sawtry</v>
      </c>
      <c r="D273" s="39" t="str">
        <f>Calculations!C246</f>
        <v>Commercial</v>
      </c>
      <c r="E273" s="55">
        <f>Calculations!D246</f>
        <v>9.0434059466086296</v>
      </c>
      <c r="F273" s="55">
        <f>Calculations!H246</f>
        <v>5.4145296014192477</v>
      </c>
      <c r="G273" s="56">
        <f>Calculations!L246</f>
        <v>59.872681082615252</v>
      </c>
      <c r="H273" s="55">
        <f>Calculations!G246</f>
        <v>0.43091601192330198</v>
      </c>
      <c r="I273" s="56">
        <f>Calculations!K246</f>
        <v>4.7649747724185705</v>
      </c>
      <c r="J273" s="55">
        <f>Calculations!F246</f>
        <v>3.1979603332660802</v>
      </c>
      <c r="K273" s="56">
        <f>Calculations!J246</f>
        <v>35.36234414496618</v>
      </c>
      <c r="L273" s="55">
        <f>Calculations!E246</f>
        <v>0</v>
      </c>
      <c r="M273" s="56">
        <f>Calculations!I246</f>
        <v>0</v>
      </c>
      <c r="N273" s="55">
        <f>Calculations!Q246</f>
        <v>4.7603119166563497</v>
      </c>
      <c r="O273" s="56">
        <f>Calculations!V246</f>
        <v>52.638485375540569</v>
      </c>
      <c r="P273" s="55">
        <f>Calculations!O246</f>
        <v>4.1508275602525169</v>
      </c>
      <c r="Q273" s="56">
        <f>Calculations!T246</f>
        <v>45.898941004734169</v>
      </c>
      <c r="R273" s="55">
        <f>Calculations!M246</f>
        <v>3.6204037519850001</v>
      </c>
      <c r="S273" s="56">
        <f>Calculations!R246</f>
        <v>40.03363083952555</v>
      </c>
      <c r="T273" s="57">
        <f>Calculations!AA246</f>
        <v>0</v>
      </c>
      <c r="U273" s="56">
        <f>Calculations!AB246</f>
        <v>0</v>
      </c>
      <c r="V273" s="57">
        <f>Calculations!AC246</f>
        <v>0</v>
      </c>
      <c r="W273" s="56">
        <f>Calculations!AD246</f>
        <v>0</v>
      </c>
      <c r="X273" s="57">
        <f>Calculations!AE246</f>
        <v>0</v>
      </c>
      <c r="Y273" s="56">
        <f>Calculations!AF246</f>
        <v>0</v>
      </c>
      <c r="Z273" s="55">
        <f>Calculations!Q246</f>
        <v>4.7603119166563497</v>
      </c>
      <c r="AA273" s="56">
        <f>Calculations!V246</f>
        <v>52.638485375540569</v>
      </c>
      <c r="AB273" s="57">
        <f>Calculations!AH246</f>
        <v>0</v>
      </c>
      <c r="AC273" s="56">
        <f>Calculations!AI246</f>
        <v>0</v>
      </c>
      <c r="AD273" s="56" t="s">
        <v>64</v>
      </c>
      <c r="AE273" s="58" t="s">
        <v>52</v>
      </c>
      <c r="AF273" s="39" t="s">
        <v>974</v>
      </c>
      <c r="AG273" s="59" t="s">
        <v>993</v>
      </c>
      <c r="AH273" s="59" t="s">
        <v>964</v>
      </c>
      <c r="AI273" s="66" t="s">
        <v>1742</v>
      </c>
      <c r="AJ273" s="66" t="s">
        <v>1083</v>
      </c>
    </row>
    <row r="274" spans="2:36" ht="132" x14ac:dyDescent="0.25">
      <c r="B274" s="41" t="str">
        <f>Calculations!A247</f>
        <v>CfS:339</v>
      </c>
      <c r="C274" s="49" t="str">
        <f>Calculations!B247</f>
        <v>College Farm, Somersham</v>
      </c>
      <c r="D274" s="49" t="str">
        <f>Calculations!C247</f>
        <v>Residential</v>
      </c>
      <c r="E274" s="50">
        <f>Calculations!D247</f>
        <v>7.9852510081303398</v>
      </c>
      <c r="F274" s="50">
        <f>Calculations!H247</f>
        <v>7.9852510081303398</v>
      </c>
      <c r="G274" s="51">
        <f>Calculations!L247</f>
        <v>100</v>
      </c>
      <c r="H274" s="50">
        <f>Calculations!G247</f>
        <v>0</v>
      </c>
      <c r="I274" s="51">
        <f>Calculations!K247</f>
        <v>0</v>
      </c>
      <c r="J274" s="50">
        <f>Calculations!F247</f>
        <v>0</v>
      </c>
      <c r="K274" s="51">
        <f>Calculations!J247</f>
        <v>0</v>
      </c>
      <c r="L274" s="50">
        <f>Calculations!E247</f>
        <v>0</v>
      </c>
      <c r="M274" s="51">
        <f>Calculations!I247</f>
        <v>0</v>
      </c>
      <c r="N274" s="50">
        <f>Calculations!Q247</f>
        <v>0.78008644296426399</v>
      </c>
      <c r="O274" s="51">
        <f>Calculations!V247</f>
        <v>9.7690910676446325</v>
      </c>
      <c r="P274" s="50">
        <f>Calculations!O247</f>
        <v>0.48888112049190002</v>
      </c>
      <c r="Q274" s="51">
        <f>Calculations!T247</f>
        <v>6.1223012275273012</v>
      </c>
      <c r="R274" s="50">
        <f>Calculations!M247</f>
        <v>0.29730210725296602</v>
      </c>
      <c r="S274" s="51">
        <f>Calculations!R247</f>
        <v>3.723140411619648</v>
      </c>
      <c r="T274" s="52">
        <f>Calculations!AA247</f>
        <v>0</v>
      </c>
      <c r="U274" s="51">
        <f>Calculations!AB247</f>
        <v>0</v>
      </c>
      <c r="V274" s="52">
        <f>Calculations!AC247</f>
        <v>0</v>
      </c>
      <c r="W274" s="51">
        <f>Calculations!AD247</f>
        <v>0</v>
      </c>
      <c r="X274" s="52">
        <f>Calculations!AE247</f>
        <v>0</v>
      </c>
      <c r="Y274" s="51">
        <f>Calculations!AF247</f>
        <v>0</v>
      </c>
      <c r="Z274" s="50">
        <f>Calculations!Q247</f>
        <v>0.78008644296426399</v>
      </c>
      <c r="AA274" s="51">
        <f>Calculations!V247</f>
        <v>9.7690910676446325</v>
      </c>
      <c r="AB274" s="52">
        <f>Calculations!AH247</f>
        <v>0</v>
      </c>
      <c r="AC274" s="51">
        <f>Calculations!AI247</f>
        <v>0</v>
      </c>
      <c r="AD274" s="51" t="s">
        <v>66</v>
      </c>
      <c r="AE274" s="53" t="s">
        <v>53</v>
      </c>
      <c r="AF274" s="49" t="s">
        <v>974</v>
      </c>
      <c r="AG274" s="54" t="s">
        <v>969</v>
      </c>
      <c r="AH274" s="54" t="s">
        <v>967</v>
      </c>
      <c r="AI274" s="70" t="s">
        <v>1668</v>
      </c>
      <c r="AJ274" s="96" t="s">
        <v>1670</v>
      </c>
    </row>
    <row r="275" spans="2:36" ht="198" x14ac:dyDescent="0.25">
      <c r="B275" s="41" t="str">
        <f>Calculations!A248</f>
        <v>CfS:34</v>
      </c>
      <c r="C275" s="49" t="str">
        <f>Calculations!B248</f>
        <v>Land to South West of South Farm, Upton</v>
      </c>
      <c r="D275" s="49" t="str">
        <f>Calculations!C248</f>
        <v>Residential</v>
      </c>
      <c r="E275" s="50">
        <f>Calculations!D248</f>
        <v>0.397897077165974</v>
      </c>
      <c r="F275" s="50">
        <f>Calculations!H248</f>
        <v>0.397897077165974</v>
      </c>
      <c r="G275" s="51">
        <f>Calculations!L248</f>
        <v>100</v>
      </c>
      <c r="H275" s="50">
        <f>Calculations!G248</f>
        <v>0</v>
      </c>
      <c r="I275" s="51">
        <f>Calculations!K248</f>
        <v>0</v>
      </c>
      <c r="J275" s="50">
        <f>Calculations!F248</f>
        <v>0</v>
      </c>
      <c r="K275" s="51">
        <f>Calculations!J248</f>
        <v>0</v>
      </c>
      <c r="L275" s="50">
        <f>Calculations!E248</f>
        <v>0</v>
      </c>
      <c r="M275" s="51">
        <f>Calculations!I248</f>
        <v>0</v>
      </c>
      <c r="N275" s="50">
        <f>Calculations!Q248</f>
        <v>1.4868615320068779E-3</v>
      </c>
      <c r="O275" s="51">
        <f>Calculations!V248</f>
        <v>0.37367993316187803</v>
      </c>
      <c r="P275" s="50">
        <f>Calculations!O248</f>
        <v>4.7306068177858799E-4</v>
      </c>
      <c r="Q275" s="51">
        <f>Calculations!T248</f>
        <v>0.11889021280275983</v>
      </c>
      <c r="R275" s="50">
        <f>Calculations!M248</f>
        <v>0</v>
      </c>
      <c r="S275" s="51">
        <f>Calculations!R248</f>
        <v>0</v>
      </c>
      <c r="T275" s="52">
        <f>Calculations!AA248</f>
        <v>0</v>
      </c>
      <c r="U275" s="51">
        <f>Calculations!AB248</f>
        <v>0</v>
      </c>
      <c r="V275" s="52">
        <f>Calculations!AC248</f>
        <v>0</v>
      </c>
      <c r="W275" s="51">
        <f>Calculations!AD248</f>
        <v>0</v>
      </c>
      <c r="X275" s="52">
        <f>Calculations!AE248</f>
        <v>0</v>
      </c>
      <c r="Y275" s="51">
        <f>Calculations!AF248</f>
        <v>0</v>
      </c>
      <c r="Z275" s="50">
        <f>Calculations!Q248</f>
        <v>1.4868615320068779E-3</v>
      </c>
      <c r="AA275" s="51">
        <f>Calculations!V248</f>
        <v>0.37367993316187803</v>
      </c>
      <c r="AB275" s="52">
        <f>Calculations!AH248</f>
        <v>0</v>
      </c>
      <c r="AC275" s="51">
        <f>Calculations!AI248</f>
        <v>0</v>
      </c>
      <c r="AD275" s="51" t="s">
        <v>64</v>
      </c>
      <c r="AE275" s="53" t="s">
        <v>53</v>
      </c>
      <c r="AF275" s="49" t="s">
        <v>974</v>
      </c>
      <c r="AG275" s="54" t="s">
        <v>966</v>
      </c>
      <c r="AH275" s="54" t="s">
        <v>967</v>
      </c>
      <c r="AI275" s="70" t="s">
        <v>1703</v>
      </c>
      <c r="AJ275" s="96" t="s">
        <v>1706</v>
      </c>
    </row>
    <row r="276" spans="2:36" ht="52.8" x14ac:dyDescent="0.25">
      <c r="B276" s="19" t="str">
        <f>Calculations!A249</f>
        <v>CfS:340</v>
      </c>
      <c r="C276" s="39" t="str">
        <f>Calculations!B249</f>
        <v>Manor Farm, Old Weston</v>
      </c>
      <c r="D276" s="39" t="str">
        <f>Calculations!C249</f>
        <v>Residential</v>
      </c>
      <c r="E276" s="55">
        <f>Calculations!D249</f>
        <v>0.85851093786241195</v>
      </c>
      <c r="F276" s="55">
        <f>Calculations!H249</f>
        <v>0.26470731005658782</v>
      </c>
      <c r="G276" s="56">
        <f>Calculations!L249</f>
        <v>30.833306645536386</v>
      </c>
      <c r="H276" s="55">
        <f>Calculations!G249</f>
        <v>4.0869876299356102E-2</v>
      </c>
      <c r="I276" s="56">
        <f>Calculations!K249</f>
        <v>4.76055394251786</v>
      </c>
      <c r="J276" s="55">
        <f>Calculations!F249</f>
        <v>0.10488318317465301</v>
      </c>
      <c r="K276" s="56">
        <f>Calculations!J249</f>
        <v>12.216872092020099</v>
      </c>
      <c r="L276" s="55">
        <f>Calculations!E249</f>
        <v>0.448050568331815</v>
      </c>
      <c r="M276" s="56">
        <f>Calculations!I249</f>
        <v>52.189267319925662</v>
      </c>
      <c r="N276" s="55">
        <f>Calculations!Q249</f>
        <v>4.8165174856137985E-2</v>
      </c>
      <c r="O276" s="56">
        <f>Calculations!V249</f>
        <v>5.6103158075147448</v>
      </c>
      <c r="P276" s="55">
        <f>Calculations!O249</f>
        <v>1.804238030765409E-2</v>
      </c>
      <c r="Q276" s="56">
        <f>Calculations!T249</f>
        <v>2.1015900336200057</v>
      </c>
      <c r="R276" s="55">
        <f>Calculations!M249</f>
        <v>9.6048179443867406E-3</v>
      </c>
      <c r="S276" s="56">
        <f>Calculations!R249</f>
        <v>1.1187764209855697</v>
      </c>
      <c r="T276" s="57">
        <f>Calculations!AA249</f>
        <v>9.4999437622344696E-2</v>
      </c>
      <c r="U276" s="56">
        <f>Calculations!AB249</f>
        <v>11.065605973394092</v>
      </c>
      <c r="V276" s="57">
        <f>Calculations!AC249</f>
        <v>1.38077699042682E-2</v>
      </c>
      <c r="W276" s="56">
        <f>Calculations!AD249</f>
        <v>1.6083394276429221</v>
      </c>
      <c r="X276" s="57">
        <f>Calculations!AE249</f>
        <v>1.17967277482181E-2</v>
      </c>
      <c r="Y276" s="56">
        <f>Calculations!AF249</f>
        <v>1.3740917241649269</v>
      </c>
      <c r="Z276" s="55">
        <f>Calculations!Q249</f>
        <v>4.8165174856137985E-2</v>
      </c>
      <c r="AA276" s="56">
        <f>Calculations!V249</f>
        <v>5.6103158075147448</v>
      </c>
      <c r="AB276" s="57">
        <f>Calculations!AH249</f>
        <v>0</v>
      </c>
      <c r="AC276" s="56">
        <f>Calculations!AI249</f>
        <v>0</v>
      </c>
      <c r="AD276" s="56" t="s">
        <v>64</v>
      </c>
      <c r="AE276" s="58" t="s">
        <v>53</v>
      </c>
      <c r="AF276" s="39" t="s">
        <v>978</v>
      </c>
      <c r="AG276" s="59" t="s">
        <v>955</v>
      </c>
      <c r="AH276" s="59" t="s">
        <v>996</v>
      </c>
      <c r="AI276" s="70" t="s">
        <v>1329</v>
      </c>
      <c r="AJ276" s="69" t="s">
        <v>1330</v>
      </c>
    </row>
    <row r="277" spans="2:36" ht="145.19999999999999" x14ac:dyDescent="0.25">
      <c r="B277" s="41" t="str">
        <f>Calculations!A250</f>
        <v>CfS:341</v>
      </c>
      <c r="C277" s="49" t="str">
        <f>Calculations!B250</f>
        <v>Wallis Land, Thrapston Road, Brampton</v>
      </c>
      <c r="D277" s="49" t="str">
        <f>Calculations!C250</f>
        <v>Mixed Use</v>
      </c>
      <c r="E277" s="50">
        <f>Calculations!D250</f>
        <v>0.70232491375203199</v>
      </c>
      <c r="F277" s="50">
        <f>Calculations!H250</f>
        <v>0.70232491375203199</v>
      </c>
      <c r="G277" s="51">
        <f>Calculations!L250</f>
        <v>100</v>
      </c>
      <c r="H277" s="50">
        <f>Calculations!G250</f>
        <v>0</v>
      </c>
      <c r="I277" s="51">
        <f>Calculations!K250</f>
        <v>0</v>
      </c>
      <c r="J277" s="50">
        <f>Calculations!F250</f>
        <v>0</v>
      </c>
      <c r="K277" s="51">
        <f>Calculations!J250</f>
        <v>0</v>
      </c>
      <c r="L277" s="50">
        <f>Calculations!E250</f>
        <v>0</v>
      </c>
      <c r="M277" s="51">
        <f>Calculations!I250</f>
        <v>0</v>
      </c>
      <c r="N277" s="50">
        <f>Calculations!Q250</f>
        <v>0.15830568325800573</v>
      </c>
      <c r="O277" s="51">
        <f>Calculations!V250</f>
        <v>22.540234606272033</v>
      </c>
      <c r="P277" s="50">
        <f>Calculations!O250</f>
        <v>5.2457194392370732E-2</v>
      </c>
      <c r="Q277" s="51">
        <f>Calculations!T250</f>
        <v>7.4690778249811105</v>
      </c>
      <c r="R277" s="50">
        <f>Calculations!M250</f>
        <v>3.0218275311359299E-3</v>
      </c>
      <c r="S277" s="51">
        <f>Calculations!R250</f>
        <v>0.43026062040038049</v>
      </c>
      <c r="T277" s="52">
        <f>Calculations!AA250</f>
        <v>0</v>
      </c>
      <c r="U277" s="51">
        <f>Calculations!AB250</f>
        <v>0</v>
      </c>
      <c r="V277" s="52">
        <f>Calculations!AC250</f>
        <v>0</v>
      </c>
      <c r="W277" s="51">
        <f>Calculations!AD250</f>
        <v>0</v>
      </c>
      <c r="X277" s="52">
        <f>Calculations!AE250</f>
        <v>0</v>
      </c>
      <c r="Y277" s="51">
        <f>Calculations!AF250</f>
        <v>0</v>
      </c>
      <c r="Z277" s="50">
        <f>Calculations!Q250</f>
        <v>0.15830568325800573</v>
      </c>
      <c r="AA277" s="51">
        <f>Calculations!V250</f>
        <v>22.540234606272033</v>
      </c>
      <c r="AB277" s="52">
        <f>Calculations!AH250</f>
        <v>0.62560713626624198</v>
      </c>
      <c r="AC277" s="51">
        <f>Calculations!AI250</f>
        <v>89.076597457444535</v>
      </c>
      <c r="AD277" s="51" t="s">
        <v>65</v>
      </c>
      <c r="AE277" s="53" t="s">
        <v>53</v>
      </c>
      <c r="AF277" s="49" t="s">
        <v>974</v>
      </c>
      <c r="AG277" s="54" t="s">
        <v>968</v>
      </c>
      <c r="AH277" s="54" t="s">
        <v>967</v>
      </c>
      <c r="AI277" s="95" t="s">
        <v>1709</v>
      </c>
      <c r="AJ277" s="96" t="s">
        <v>1710</v>
      </c>
    </row>
    <row r="278" spans="2:36" ht="66" x14ac:dyDescent="0.25">
      <c r="B278" s="19" t="str">
        <f>Calculations!A251</f>
        <v>CfS:342</v>
      </c>
      <c r="C278" s="39" t="str">
        <f>Calculations!B251</f>
        <v>Land North of Thrapston Road and South of the A141 (smaller site), Brampton</v>
      </c>
      <c r="D278" s="39" t="str">
        <f>Calculations!C251</f>
        <v>Residential</v>
      </c>
      <c r="E278" s="55">
        <f>Calculations!D251</f>
        <v>1.4654814658564499</v>
      </c>
      <c r="F278" s="55">
        <f>Calculations!H251</f>
        <v>1.3940765874697811</v>
      </c>
      <c r="G278" s="56">
        <f>Calculations!L251</f>
        <v>95.127548177831187</v>
      </c>
      <c r="H278" s="55">
        <f>Calculations!G251</f>
        <v>7.1404878386668799E-2</v>
      </c>
      <c r="I278" s="56">
        <f>Calculations!K251</f>
        <v>4.8724518221688111</v>
      </c>
      <c r="J278" s="55">
        <f>Calculations!F251</f>
        <v>0</v>
      </c>
      <c r="K278" s="56">
        <f>Calculations!J251</f>
        <v>0</v>
      </c>
      <c r="L278" s="55">
        <f>Calculations!E251</f>
        <v>0</v>
      </c>
      <c r="M278" s="56">
        <f>Calculations!I251</f>
        <v>0</v>
      </c>
      <c r="N278" s="55">
        <f>Calculations!Q251</f>
        <v>0.1529804319015044</v>
      </c>
      <c r="O278" s="56">
        <f>Calculations!V251</f>
        <v>10.438919595076577</v>
      </c>
      <c r="P278" s="55">
        <f>Calculations!O251</f>
        <v>7.1264381234030102E-2</v>
      </c>
      <c r="Q278" s="56">
        <f>Calculations!T251</f>
        <v>4.8628647236000422</v>
      </c>
      <c r="R278" s="55">
        <f>Calculations!M251</f>
        <v>1.6318955532409699E-2</v>
      </c>
      <c r="S278" s="56">
        <f>Calculations!R251</f>
        <v>1.1135559140539966</v>
      </c>
      <c r="T278" s="57">
        <f>Calculations!AA251</f>
        <v>0</v>
      </c>
      <c r="U278" s="56">
        <f>Calculations!AB251</f>
        <v>0</v>
      </c>
      <c r="V278" s="57">
        <f>Calculations!AC251</f>
        <v>0</v>
      </c>
      <c r="W278" s="56">
        <f>Calculations!AD251</f>
        <v>0</v>
      </c>
      <c r="X278" s="57">
        <f>Calculations!AE251</f>
        <v>0</v>
      </c>
      <c r="Y278" s="56">
        <f>Calculations!AF251</f>
        <v>0</v>
      </c>
      <c r="Z278" s="55">
        <f>Calculations!Q251</f>
        <v>0.1529804319015044</v>
      </c>
      <c r="AA278" s="56">
        <f>Calculations!V251</f>
        <v>10.438919595076577</v>
      </c>
      <c r="AB278" s="57">
        <f>Calculations!AH251</f>
        <v>1.4654814658564499</v>
      </c>
      <c r="AC278" s="56">
        <f>Calculations!AI251</f>
        <v>100</v>
      </c>
      <c r="AD278" s="56" t="s">
        <v>65</v>
      </c>
      <c r="AE278" s="58" t="s">
        <v>53</v>
      </c>
      <c r="AF278" s="39" t="s">
        <v>974</v>
      </c>
      <c r="AG278" s="59" t="s">
        <v>988</v>
      </c>
      <c r="AH278" s="59" t="s">
        <v>1004</v>
      </c>
      <c r="AI278" s="70" t="s">
        <v>1331</v>
      </c>
      <c r="AJ278" s="69" t="s">
        <v>1332</v>
      </c>
    </row>
    <row r="279" spans="2:36" ht="79.2" x14ac:dyDescent="0.25">
      <c r="B279" s="19" t="str">
        <f>Calculations!A252</f>
        <v>CfS:343</v>
      </c>
      <c r="C279" s="39" t="str">
        <f>Calculations!B252</f>
        <v>Land North of A141, South of Brampton racecourse, Brampton</v>
      </c>
      <c r="D279" s="39" t="str">
        <f>Calculations!C252</f>
        <v>Commercial</v>
      </c>
      <c r="E279" s="55">
        <f>Calculations!D252</f>
        <v>7.4517613738180399</v>
      </c>
      <c r="F279" s="55">
        <f>Calculations!H252</f>
        <v>2.6523577798838645</v>
      </c>
      <c r="G279" s="56">
        <f>Calculations!L252</f>
        <v>35.593702573501531</v>
      </c>
      <c r="H279" s="55">
        <f>Calculations!G252</f>
        <v>1.5137111903523</v>
      </c>
      <c r="I279" s="56">
        <f>Calculations!K252</f>
        <v>20.313468379043432</v>
      </c>
      <c r="J279" s="55">
        <f>Calculations!F252</f>
        <v>0.18007942869141599</v>
      </c>
      <c r="K279" s="56">
        <f>Calculations!J252</f>
        <v>2.4166021918539933</v>
      </c>
      <c r="L279" s="55">
        <f>Calculations!E252</f>
        <v>3.1056129748904602</v>
      </c>
      <c r="M279" s="56">
        <f>Calculations!I252</f>
        <v>41.676226855601058</v>
      </c>
      <c r="N279" s="55">
        <f>Calculations!Q252</f>
        <v>0.75833389947725327</v>
      </c>
      <c r="O279" s="56">
        <f>Calculations!V252</f>
        <v>10.176572509979714</v>
      </c>
      <c r="P279" s="55">
        <f>Calculations!O252</f>
        <v>0.14686621196245131</v>
      </c>
      <c r="Q279" s="56">
        <f>Calculations!T252</f>
        <v>1.970892579551321</v>
      </c>
      <c r="R279" s="55">
        <f>Calculations!M252</f>
        <v>6.0936644811947098E-2</v>
      </c>
      <c r="S279" s="56">
        <f>Calculations!R252</f>
        <v>0.81774820415008997</v>
      </c>
      <c r="T279" s="57">
        <f>Calculations!AA252</f>
        <v>0.16007060269496801</v>
      </c>
      <c r="U279" s="56">
        <f>Calculations!AB252</f>
        <v>2.1480908293357368</v>
      </c>
      <c r="V279" s="57">
        <f>Calculations!AC252</f>
        <v>1.4604434655571901</v>
      </c>
      <c r="W279" s="56">
        <f>Calculations!AD252</f>
        <v>19.59863436701686</v>
      </c>
      <c r="X279" s="57">
        <f>Calculations!AE252</f>
        <v>1.31018955002808E-2</v>
      </c>
      <c r="Y279" s="56">
        <f>Calculations!AF252</f>
        <v>0.17582280004717615</v>
      </c>
      <c r="Z279" s="55">
        <f>Calculations!Q252</f>
        <v>0.75833389947725327</v>
      </c>
      <c r="AA279" s="56">
        <f>Calculations!V252</f>
        <v>10.176572509979714</v>
      </c>
      <c r="AB279" s="57">
        <f>Calculations!AH252</f>
        <v>7.4517613738180399</v>
      </c>
      <c r="AC279" s="56">
        <f>Calculations!AI252</f>
        <v>100</v>
      </c>
      <c r="AD279" s="56" t="s">
        <v>65</v>
      </c>
      <c r="AE279" s="58" t="s">
        <v>52</v>
      </c>
      <c r="AF279" s="39" t="s">
        <v>978</v>
      </c>
      <c r="AG279" s="59" t="s">
        <v>957</v>
      </c>
      <c r="AH279" s="59" t="s">
        <v>996</v>
      </c>
      <c r="AI279" s="70" t="s">
        <v>1333</v>
      </c>
      <c r="AJ279" s="69" t="s">
        <v>1334</v>
      </c>
    </row>
    <row r="280" spans="2:36" ht="264" x14ac:dyDescent="0.25">
      <c r="B280" s="19" t="str">
        <f>Calculations!A253</f>
        <v>CfS:344</v>
      </c>
      <c r="C280" s="39" t="str">
        <f>Calculations!B253</f>
        <v>Land West of Scholars Avenue, Huntingdon</v>
      </c>
      <c r="D280" s="39" t="str">
        <f>Calculations!C253</f>
        <v>Residential</v>
      </c>
      <c r="E280" s="55">
        <f>Calculations!D253</f>
        <v>4.51529830068307</v>
      </c>
      <c r="F280" s="55">
        <f>Calculations!H253</f>
        <v>3.2662105942407371</v>
      </c>
      <c r="G280" s="56">
        <f>Calculations!L253</f>
        <v>72.336540727478138</v>
      </c>
      <c r="H280" s="55">
        <f>Calculations!G253</f>
        <v>5.2135592792555599E-2</v>
      </c>
      <c r="I280" s="56">
        <f>Calculations!K253</f>
        <v>1.1546433772641018</v>
      </c>
      <c r="J280" s="55">
        <f>Calculations!F253</f>
        <v>0.118152195192227</v>
      </c>
      <c r="K280" s="56">
        <f>Calculations!J253</f>
        <v>2.616708516785105</v>
      </c>
      <c r="L280" s="55">
        <f>Calculations!E253</f>
        <v>1.0787999184575501</v>
      </c>
      <c r="M280" s="56">
        <f>Calculations!I253</f>
        <v>23.892107378472652</v>
      </c>
      <c r="N280" s="55">
        <f>Calculations!Q253</f>
        <v>0.20113835354304449</v>
      </c>
      <c r="O280" s="56">
        <f>Calculations!V253</f>
        <v>4.4545972413963542</v>
      </c>
      <c r="P280" s="55">
        <f>Calculations!O253</f>
        <v>0.1060821171738439</v>
      </c>
      <c r="Q280" s="56">
        <f>Calculations!T253</f>
        <v>2.3493933315058255</v>
      </c>
      <c r="R280" s="55">
        <f>Calculations!M253</f>
        <v>8.5521185766241903E-2</v>
      </c>
      <c r="S280" s="56">
        <f>Calculations!R253</f>
        <v>1.8940318019144902</v>
      </c>
      <c r="T280" s="57">
        <f>Calculations!AA253</f>
        <v>4.0094830107939197E-2</v>
      </c>
      <c r="U280" s="56">
        <f>Calculations!AB253</f>
        <v>0.88797743665958218</v>
      </c>
      <c r="V280" s="57">
        <f>Calculations!AC253</f>
        <v>4.7285419800411899E-2</v>
      </c>
      <c r="W280" s="56">
        <f>Calculations!AD253</f>
        <v>1.0472269305719757</v>
      </c>
      <c r="X280" s="57">
        <f>Calculations!AE253</f>
        <v>7.7231594189110894E-2</v>
      </c>
      <c r="Y280" s="56">
        <f>Calculations!AF253</f>
        <v>1.7104427890717071</v>
      </c>
      <c r="Z280" s="55">
        <f>Calculations!Q253</f>
        <v>0.20113835354304449</v>
      </c>
      <c r="AA280" s="56">
        <f>Calculations!V253</f>
        <v>4.4545972413963542</v>
      </c>
      <c r="AB280" s="57">
        <f>Calculations!AH253</f>
        <v>1.68780872093993</v>
      </c>
      <c r="AC280" s="56">
        <f>Calculations!AI253</f>
        <v>37.379783317629311</v>
      </c>
      <c r="AD280" s="56" t="s">
        <v>66</v>
      </c>
      <c r="AE280" s="58" t="s">
        <v>53</v>
      </c>
      <c r="AF280" s="39" t="s">
        <v>978</v>
      </c>
      <c r="AG280" s="59" t="s">
        <v>957</v>
      </c>
      <c r="AH280" s="59" t="s">
        <v>996</v>
      </c>
      <c r="AI280" s="70" t="s">
        <v>1485</v>
      </c>
      <c r="AJ280" s="69" t="s">
        <v>1486</v>
      </c>
    </row>
    <row r="281" spans="2:36" ht="184.8" x14ac:dyDescent="0.25">
      <c r="B281" s="19" t="str">
        <f>Calculations!A254</f>
        <v>CfS:345</v>
      </c>
      <c r="C281" s="39" t="str">
        <f>Calculations!B254</f>
        <v>New Farm, Meadow Lane, Earith</v>
      </c>
      <c r="D281" s="39" t="str">
        <f>Calculations!C254</f>
        <v>Residential</v>
      </c>
      <c r="E281" s="55">
        <f>Calculations!D254</f>
        <v>1.1668492754661199</v>
      </c>
      <c r="F281" s="55">
        <f>Calculations!H254</f>
        <v>1.1668492754661199</v>
      </c>
      <c r="G281" s="56">
        <f>Calculations!L254</f>
        <v>100</v>
      </c>
      <c r="H281" s="55">
        <f>Calculations!G254</f>
        <v>0</v>
      </c>
      <c r="I281" s="56">
        <f>Calculations!K254</f>
        <v>0</v>
      </c>
      <c r="J281" s="55">
        <f>Calculations!F254</f>
        <v>0</v>
      </c>
      <c r="K281" s="56">
        <f>Calculations!J254</f>
        <v>0</v>
      </c>
      <c r="L281" s="55">
        <f>Calculations!E254</f>
        <v>0</v>
      </c>
      <c r="M281" s="56">
        <f>Calculations!I254</f>
        <v>0</v>
      </c>
      <c r="N281" s="55">
        <f>Calculations!Q254</f>
        <v>0.15367147269180689</v>
      </c>
      <c r="O281" s="56">
        <f>Calculations!V254</f>
        <v>13.169779158530986</v>
      </c>
      <c r="P281" s="55">
        <f>Calculations!O254</f>
        <v>5.2845799677591905E-2</v>
      </c>
      <c r="Q281" s="56">
        <f>Calculations!T254</f>
        <v>4.528931095790556</v>
      </c>
      <c r="R281" s="55">
        <f>Calculations!M254</f>
        <v>1.5204947094316501E-2</v>
      </c>
      <c r="S281" s="56">
        <f>Calculations!R254</f>
        <v>1.3030772194842901</v>
      </c>
      <c r="T281" s="57">
        <f>Calculations!AA254</f>
        <v>0</v>
      </c>
      <c r="U281" s="56">
        <f>Calculations!AB254</f>
        <v>0</v>
      </c>
      <c r="V281" s="57">
        <f>Calculations!AC254</f>
        <v>0</v>
      </c>
      <c r="W281" s="56">
        <f>Calculations!AD254</f>
        <v>0</v>
      </c>
      <c r="X281" s="57">
        <f>Calculations!AE254</f>
        <v>0</v>
      </c>
      <c r="Y281" s="56">
        <f>Calculations!AF254</f>
        <v>0</v>
      </c>
      <c r="Z281" s="55">
        <f>Calculations!Q254</f>
        <v>0.15367147269180689</v>
      </c>
      <c r="AA281" s="56">
        <f>Calculations!V254</f>
        <v>13.169779158530986</v>
      </c>
      <c r="AB281" s="57">
        <f>Calculations!AH254</f>
        <v>0</v>
      </c>
      <c r="AC281" s="56">
        <f>Calculations!AI254</f>
        <v>0</v>
      </c>
      <c r="AD281" s="56" t="s">
        <v>65</v>
      </c>
      <c r="AE281" s="58" t="s">
        <v>53</v>
      </c>
      <c r="AF281" s="39" t="s">
        <v>974</v>
      </c>
      <c r="AG281" s="59" t="s">
        <v>969</v>
      </c>
      <c r="AH281" s="59" t="s">
        <v>967</v>
      </c>
      <c r="AI281" s="70" t="s">
        <v>1140</v>
      </c>
      <c r="AJ281" s="74" t="s">
        <v>1141</v>
      </c>
    </row>
    <row r="282" spans="2:36" ht="66" x14ac:dyDescent="0.25">
      <c r="B282" s="19" t="str">
        <f>Calculations!A255</f>
        <v>CfS:346</v>
      </c>
      <c r="C282" s="39" t="str">
        <f>Calculations!B255</f>
        <v>Land to the North of School Lane, Alconbury</v>
      </c>
      <c r="D282" s="39" t="str">
        <f>Calculations!C255</f>
        <v>Residential</v>
      </c>
      <c r="E282" s="55">
        <f>Calculations!D255</f>
        <v>6.2834602083107498</v>
      </c>
      <c r="F282" s="55">
        <f>Calculations!H255</f>
        <v>6.2834602083107498</v>
      </c>
      <c r="G282" s="56">
        <f>Calculations!L255</f>
        <v>100</v>
      </c>
      <c r="H282" s="55">
        <f>Calculations!G255</f>
        <v>0</v>
      </c>
      <c r="I282" s="56">
        <f>Calculations!K255</f>
        <v>0</v>
      </c>
      <c r="J282" s="55">
        <f>Calculations!F255</f>
        <v>0</v>
      </c>
      <c r="K282" s="56">
        <f>Calculations!J255</f>
        <v>0</v>
      </c>
      <c r="L282" s="55">
        <f>Calculations!E255</f>
        <v>0</v>
      </c>
      <c r="M282" s="56">
        <f>Calculations!I255</f>
        <v>0</v>
      </c>
      <c r="N282" s="55">
        <f>Calculations!Q255</f>
        <v>0.33318627883195678</v>
      </c>
      <c r="O282" s="56">
        <f>Calculations!V255</f>
        <v>5.3025923262993153</v>
      </c>
      <c r="P282" s="55">
        <f>Calculations!O255</f>
        <v>0.12727916843294579</v>
      </c>
      <c r="Q282" s="56">
        <f>Calculations!T255</f>
        <v>2.0256222561034347</v>
      </c>
      <c r="R282" s="55">
        <f>Calculations!M255</f>
        <v>8.3862450858872395E-2</v>
      </c>
      <c r="S282" s="56">
        <f>Calculations!R255</f>
        <v>1.3346539657870777</v>
      </c>
      <c r="T282" s="57">
        <f>Calculations!AA255</f>
        <v>0</v>
      </c>
      <c r="U282" s="56">
        <f>Calculations!AB255</f>
        <v>0</v>
      </c>
      <c r="V282" s="57">
        <f>Calculations!AC255</f>
        <v>0</v>
      </c>
      <c r="W282" s="56">
        <f>Calculations!AD255</f>
        <v>0</v>
      </c>
      <c r="X282" s="57">
        <f>Calculations!AE255</f>
        <v>2.13859620891391E-2</v>
      </c>
      <c r="Y282" s="56">
        <f>Calculations!AF255</f>
        <v>0.34035326683302919</v>
      </c>
      <c r="Z282" s="55">
        <f>Calculations!Q255</f>
        <v>0.33318627883195678</v>
      </c>
      <c r="AA282" s="56">
        <f>Calculations!V255</f>
        <v>5.3025923262993153</v>
      </c>
      <c r="AB282" s="57">
        <f>Calculations!AH255</f>
        <v>0</v>
      </c>
      <c r="AC282" s="56">
        <f>Calculations!AI255</f>
        <v>0</v>
      </c>
      <c r="AD282" s="56" t="s">
        <v>64</v>
      </c>
      <c r="AE282" s="58" t="s">
        <v>53</v>
      </c>
      <c r="AF282" s="39" t="s">
        <v>974</v>
      </c>
      <c r="AG282" s="59" t="s">
        <v>989</v>
      </c>
      <c r="AH282" s="59" t="s">
        <v>1005</v>
      </c>
      <c r="AI282" s="69" t="s">
        <v>1442</v>
      </c>
      <c r="AJ282" s="69" t="s">
        <v>1443</v>
      </c>
    </row>
    <row r="283" spans="2:36" ht="158.4" x14ac:dyDescent="0.25">
      <c r="B283" s="41" t="str">
        <f>Calculations!A256</f>
        <v>CfS:347</v>
      </c>
      <c r="C283" s="49" t="str">
        <f>Calculations!B256</f>
        <v>Amber Centre, 36 Mayfield Road, Huntingdon</v>
      </c>
      <c r="D283" s="49" t="str">
        <f>Calculations!C256</f>
        <v>Residential</v>
      </c>
      <c r="E283" s="50">
        <f>Calculations!D256</f>
        <v>0.34558943017222898</v>
      </c>
      <c r="F283" s="50">
        <f>Calculations!H256</f>
        <v>0.34558943017222898</v>
      </c>
      <c r="G283" s="51">
        <f>Calculations!L256</f>
        <v>100</v>
      </c>
      <c r="H283" s="50">
        <f>Calculations!G256</f>
        <v>0</v>
      </c>
      <c r="I283" s="51">
        <f>Calculations!K256</f>
        <v>0</v>
      </c>
      <c r="J283" s="50">
        <f>Calculations!F256</f>
        <v>0</v>
      </c>
      <c r="K283" s="51">
        <f>Calculations!J256</f>
        <v>0</v>
      </c>
      <c r="L283" s="50">
        <f>Calculations!E256</f>
        <v>0</v>
      </c>
      <c r="M283" s="51">
        <f>Calculations!I256</f>
        <v>0</v>
      </c>
      <c r="N283" s="50">
        <f>Calculations!Q256</f>
        <v>4.1247885082844604E-2</v>
      </c>
      <c r="O283" s="51">
        <f>Calculations!V256</f>
        <v>11.935516969453662</v>
      </c>
      <c r="P283" s="50">
        <f>Calculations!O256</f>
        <v>2.24092868225532E-2</v>
      </c>
      <c r="Q283" s="51">
        <f>Calculations!T256</f>
        <v>6.4843669586148049</v>
      </c>
      <c r="R283" s="50">
        <f>Calculations!M256</f>
        <v>0</v>
      </c>
      <c r="S283" s="51">
        <f>Calculations!R256</f>
        <v>0</v>
      </c>
      <c r="T283" s="52">
        <f>Calculations!AA256</f>
        <v>0</v>
      </c>
      <c r="U283" s="51">
        <f>Calculations!AB256</f>
        <v>0</v>
      </c>
      <c r="V283" s="52">
        <f>Calculations!AC256</f>
        <v>0</v>
      </c>
      <c r="W283" s="51">
        <f>Calculations!AD256</f>
        <v>0</v>
      </c>
      <c r="X283" s="52">
        <f>Calculations!AE256</f>
        <v>0</v>
      </c>
      <c r="Y283" s="51">
        <f>Calculations!AF256</f>
        <v>0</v>
      </c>
      <c r="Z283" s="50">
        <f>Calculations!Q256</f>
        <v>4.1247885082844604E-2</v>
      </c>
      <c r="AA283" s="51">
        <f>Calculations!V256</f>
        <v>11.935516969453662</v>
      </c>
      <c r="AB283" s="52">
        <f>Calculations!AH256</f>
        <v>0</v>
      </c>
      <c r="AC283" s="51">
        <f>Calculations!AI256</f>
        <v>0</v>
      </c>
      <c r="AD283" s="51" t="s">
        <v>64</v>
      </c>
      <c r="AE283" s="53" t="s">
        <v>53</v>
      </c>
      <c r="AF283" s="49" t="s">
        <v>974</v>
      </c>
      <c r="AG283" s="54" t="s">
        <v>966</v>
      </c>
      <c r="AH283" s="54" t="s">
        <v>967</v>
      </c>
      <c r="AI283" s="94" t="s">
        <v>1718</v>
      </c>
      <c r="AJ283" s="96" t="s">
        <v>1719</v>
      </c>
    </row>
    <row r="284" spans="2:36" ht="356.4" x14ac:dyDescent="0.25">
      <c r="B284" s="19" t="str">
        <f>Calculations!A257</f>
        <v>CfS:348</v>
      </c>
      <c r="C284" s="39" t="str">
        <f>Calculations!B257</f>
        <v>Sibson Garden Community</v>
      </c>
      <c r="D284" s="39" t="str">
        <f>Calculations!C257</f>
        <v>Mixed Use</v>
      </c>
      <c r="E284" s="55">
        <f>Calculations!D257</f>
        <v>263.23999188667301</v>
      </c>
      <c r="F284" s="55">
        <f>Calculations!H257</f>
        <v>263.23696760039718</v>
      </c>
      <c r="G284" s="56">
        <f>Calculations!L257</f>
        <v>99.998851129627326</v>
      </c>
      <c r="H284" s="55">
        <f>Calculations!G257</f>
        <v>1.7454374477179899E-3</v>
      </c>
      <c r="I284" s="56">
        <f>Calculations!K257</f>
        <v>6.6305937605005516E-4</v>
      </c>
      <c r="J284" s="55">
        <f>Calculations!F257</f>
        <v>1.2788488281250401E-3</v>
      </c>
      <c r="K284" s="56">
        <f>Calculations!J257</f>
        <v>4.8581099663443046E-4</v>
      </c>
      <c r="L284" s="55">
        <f>Calculations!E257</f>
        <v>0</v>
      </c>
      <c r="M284" s="56">
        <f>Calculations!I257</f>
        <v>0</v>
      </c>
      <c r="N284" s="55">
        <f>Calculations!Q257</f>
        <v>5.32073622775982</v>
      </c>
      <c r="O284" s="56">
        <f>Calculations!V257</f>
        <v>2.0212491991150192</v>
      </c>
      <c r="P284" s="55">
        <f>Calculations!O257</f>
        <v>3.2690914591506699</v>
      </c>
      <c r="Q284" s="56">
        <f>Calculations!T257</f>
        <v>1.2418673301578131</v>
      </c>
      <c r="R284" s="55">
        <f>Calculations!M257</f>
        <v>2.2136951150164599</v>
      </c>
      <c r="S284" s="56">
        <f>Calculations!R257</f>
        <v>0.84094179579274342</v>
      </c>
      <c r="T284" s="57">
        <f>Calculations!AA257</f>
        <v>0</v>
      </c>
      <c r="U284" s="56">
        <f>Calculations!AB257</f>
        <v>0</v>
      </c>
      <c r="V284" s="57">
        <f>Calculations!AC257</f>
        <v>0</v>
      </c>
      <c r="W284" s="56">
        <f>Calculations!AD257</f>
        <v>0</v>
      </c>
      <c r="X284" s="57">
        <f>Calculations!AE257</f>
        <v>0</v>
      </c>
      <c r="Y284" s="56">
        <f>Calculations!AF257</f>
        <v>0</v>
      </c>
      <c r="Z284" s="55">
        <f>Calculations!Q257</f>
        <v>5.32073622775982</v>
      </c>
      <c r="AA284" s="56">
        <f>Calculations!V257</f>
        <v>2.0212491991150192</v>
      </c>
      <c r="AB284" s="57">
        <f>Calculations!AH257</f>
        <v>0</v>
      </c>
      <c r="AC284" s="56">
        <f>Calculations!AI257</f>
        <v>0</v>
      </c>
      <c r="AD284" s="56" t="s">
        <v>65</v>
      </c>
      <c r="AE284" s="58" t="s">
        <v>53</v>
      </c>
      <c r="AF284" s="39" t="s">
        <v>974</v>
      </c>
      <c r="AG284" s="59" t="s">
        <v>987</v>
      </c>
      <c r="AH284" s="59" t="s">
        <v>964</v>
      </c>
      <c r="AI284" s="45" t="s">
        <v>1615</v>
      </c>
      <c r="AJ284" s="101" t="s">
        <v>1616</v>
      </c>
    </row>
    <row r="285" spans="2:36" ht="52.8" x14ac:dyDescent="0.25">
      <c r="B285" s="19" t="str">
        <f>Calculations!A258</f>
        <v>CfS:349</v>
      </c>
      <c r="C285" s="39" t="str">
        <f>Calculations!B258</f>
        <v>St Gidding School, Great Gidding</v>
      </c>
      <c r="D285" s="39" t="str">
        <f>Calculations!C258</f>
        <v>Residential</v>
      </c>
      <c r="E285" s="55">
        <f>Calculations!D258</f>
        <v>0.20639405560451499</v>
      </c>
      <c r="F285" s="55">
        <f>Calculations!H258</f>
        <v>0.20639405560451499</v>
      </c>
      <c r="G285" s="56">
        <f>Calculations!L258</f>
        <v>100</v>
      </c>
      <c r="H285" s="55">
        <f>Calculations!G258</f>
        <v>0</v>
      </c>
      <c r="I285" s="56">
        <f>Calculations!K258</f>
        <v>0</v>
      </c>
      <c r="J285" s="55">
        <f>Calculations!F258</f>
        <v>0</v>
      </c>
      <c r="K285" s="56">
        <f>Calculations!J258</f>
        <v>0</v>
      </c>
      <c r="L285" s="55">
        <f>Calculations!E258</f>
        <v>0</v>
      </c>
      <c r="M285" s="56">
        <f>Calculations!I258</f>
        <v>0</v>
      </c>
      <c r="N285" s="55">
        <f>Calculations!Q258</f>
        <v>5.7075048520346098E-5</v>
      </c>
      <c r="O285" s="56">
        <f>Calculations!V258</f>
        <v>2.7653436216065884E-2</v>
      </c>
      <c r="P285" s="55">
        <f>Calculations!O258</f>
        <v>5.7075048520346098E-5</v>
      </c>
      <c r="Q285" s="56">
        <f>Calculations!T258</f>
        <v>2.7653436216065884E-2</v>
      </c>
      <c r="R285" s="55">
        <f>Calculations!M258</f>
        <v>0</v>
      </c>
      <c r="S285" s="56">
        <f>Calculations!R258</f>
        <v>0</v>
      </c>
      <c r="T285" s="57">
        <f>Calculations!AA258</f>
        <v>0</v>
      </c>
      <c r="U285" s="56">
        <f>Calculations!AB258</f>
        <v>0</v>
      </c>
      <c r="V285" s="57">
        <f>Calculations!AC258</f>
        <v>0</v>
      </c>
      <c r="W285" s="56">
        <f>Calculations!AD258</f>
        <v>0</v>
      </c>
      <c r="X285" s="57">
        <f>Calculations!AE258</f>
        <v>0</v>
      </c>
      <c r="Y285" s="56">
        <f>Calculations!AF258</f>
        <v>0</v>
      </c>
      <c r="Z285" s="55">
        <f>Calculations!Q258</f>
        <v>5.7075048520346098E-5</v>
      </c>
      <c r="AA285" s="56">
        <f>Calculations!V258</f>
        <v>2.7653436216065884E-2</v>
      </c>
      <c r="AB285" s="57">
        <f>Calculations!AH258</f>
        <v>0</v>
      </c>
      <c r="AC285" s="56">
        <f>Calculations!AI258</f>
        <v>0</v>
      </c>
      <c r="AD285" s="56" t="s">
        <v>64</v>
      </c>
      <c r="AE285" s="58" t="s">
        <v>53</v>
      </c>
      <c r="AF285" s="39" t="s">
        <v>974</v>
      </c>
      <c r="AG285" s="59" t="s">
        <v>966</v>
      </c>
      <c r="AH285" s="59" t="s">
        <v>967</v>
      </c>
      <c r="AI285" s="69" t="s">
        <v>1026</v>
      </c>
      <c r="AJ285" s="69" t="s">
        <v>1027</v>
      </c>
    </row>
    <row r="286" spans="2:36" ht="224.4" x14ac:dyDescent="0.25">
      <c r="B286" s="19" t="str">
        <f>Calculations!A259</f>
        <v>CfS:35</v>
      </c>
      <c r="C286" s="39" t="str">
        <f>Calculations!B259</f>
        <v>Land west of Grafham Road Ellington</v>
      </c>
      <c r="D286" s="39" t="str">
        <f>Calculations!C259</f>
        <v>Residential</v>
      </c>
      <c r="E286" s="55">
        <f>Calculations!D259</f>
        <v>1.8651554075493899</v>
      </c>
      <c r="F286" s="55">
        <f>Calculations!H259</f>
        <v>1.8651554075493899</v>
      </c>
      <c r="G286" s="56">
        <f>Calculations!L259</f>
        <v>100</v>
      </c>
      <c r="H286" s="55">
        <f>Calculations!G259</f>
        <v>0</v>
      </c>
      <c r="I286" s="56">
        <f>Calculations!K259</f>
        <v>0</v>
      </c>
      <c r="J286" s="55">
        <f>Calculations!F259</f>
        <v>0</v>
      </c>
      <c r="K286" s="56">
        <f>Calculations!J259</f>
        <v>0</v>
      </c>
      <c r="L286" s="55">
        <f>Calculations!E259</f>
        <v>0</v>
      </c>
      <c r="M286" s="56">
        <f>Calculations!I259</f>
        <v>0</v>
      </c>
      <c r="N286" s="55">
        <f>Calculations!Q259</f>
        <v>5.7022150598320803E-2</v>
      </c>
      <c r="O286" s="56">
        <f>Calculations!V259</f>
        <v>3.0572332132495954</v>
      </c>
      <c r="P286" s="55">
        <f>Calculations!O259</f>
        <v>0</v>
      </c>
      <c r="Q286" s="56">
        <f>Calculations!T259</f>
        <v>0</v>
      </c>
      <c r="R286" s="55">
        <f>Calculations!M259</f>
        <v>0</v>
      </c>
      <c r="S286" s="56">
        <f>Calculations!R259</f>
        <v>0</v>
      </c>
      <c r="T286" s="57">
        <f>Calculations!AA259</f>
        <v>0</v>
      </c>
      <c r="U286" s="56">
        <f>Calculations!AB259</f>
        <v>0</v>
      </c>
      <c r="V286" s="57">
        <f>Calculations!AC259</f>
        <v>0</v>
      </c>
      <c r="W286" s="56">
        <f>Calculations!AD259</f>
        <v>0</v>
      </c>
      <c r="X286" s="57">
        <f>Calculations!AE259</f>
        <v>0</v>
      </c>
      <c r="Y286" s="56">
        <f>Calculations!AF259</f>
        <v>0</v>
      </c>
      <c r="Z286" s="55">
        <f>Calculations!Q259</f>
        <v>5.7022150598320803E-2</v>
      </c>
      <c r="AA286" s="56">
        <f>Calculations!V259</f>
        <v>3.0572332132495954</v>
      </c>
      <c r="AB286" s="57">
        <f>Calculations!AH259</f>
        <v>0</v>
      </c>
      <c r="AC286" s="56">
        <f>Calculations!AI259</f>
        <v>0</v>
      </c>
      <c r="AD286" s="56" t="s">
        <v>64</v>
      </c>
      <c r="AE286" s="58" t="s">
        <v>53</v>
      </c>
      <c r="AF286" s="39" t="s">
        <v>974</v>
      </c>
      <c r="AG286" s="59" t="s">
        <v>971</v>
      </c>
      <c r="AH286" s="59" t="s">
        <v>967</v>
      </c>
      <c r="AI286" s="69" t="s">
        <v>1560</v>
      </c>
      <c r="AJ286" s="74" t="s">
        <v>1559</v>
      </c>
    </row>
    <row r="287" spans="2:36" ht="158.4" x14ac:dyDescent="0.25">
      <c r="B287" s="19" t="str">
        <f>Calculations!A260</f>
        <v>CfS:350</v>
      </c>
      <c r="C287" s="39" t="str">
        <f>Calculations!B260</f>
        <v>Land North of Chatteris Road, Somersham</v>
      </c>
      <c r="D287" s="39" t="str">
        <f>Calculations!C260</f>
        <v>Residential</v>
      </c>
      <c r="E287" s="55">
        <f>Calculations!D260</f>
        <v>5.8725422214908898</v>
      </c>
      <c r="F287" s="55">
        <f>Calculations!H260</f>
        <v>5.8725422214908898</v>
      </c>
      <c r="G287" s="56">
        <f>Calculations!L260</f>
        <v>100</v>
      </c>
      <c r="H287" s="55">
        <f>Calculations!G260</f>
        <v>0</v>
      </c>
      <c r="I287" s="56">
        <f>Calculations!K260</f>
        <v>0</v>
      </c>
      <c r="J287" s="55">
        <f>Calculations!F260</f>
        <v>0</v>
      </c>
      <c r="K287" s="56">
        <f>Calculations!J260</f>
        <v>0</v>
      </c>
      <c r="L287" s="55">
        <f>Calculations!E260</f>
        <v>0</v>
      </c>
      <c r="M287" s="56">
        <f>Calculations!I260</f>
        <v>0</v>
      </c>
      <c r="N287" s="55">
        <f>Calculations!Q260</f>
        <v>0.1573397968975753</v>
      </c>
      <c r="O287" s="56">
        <f>Calculations!V260</f>
        <v>2.679245052028433</v>
      </c>
      <c r="P287" s="55">
        <f>Calculations!O260</f>
        <v>7.0835728366381898E-2</v>
      </c>
      <c r="Q287" s="56">
        <f>Calculations!T260</f>
        <v>1.2062191414674666</v>
      </c>
      <c r="R287" s="55">
        <f>Calculations!M260</f>
        <v>3.5446112947218299E-2</v>
      </c>
      <c r="S287" s="56">
        <f>Calculations!R260</f>
        <v>0.6035906019968883</v>
      </c>
      <c r="T287" s="57">
        <f>Calculations!AA260</f>
        <v>0</v>
      </c>
      <c r="U287" s="56">
        <f>Calculations!AB260</f>
        <v>0</v>
      </c>
      <c r="V287" s="57">
        <f>Calculations!AC260</f>
        <v>0</v>
      </c>
      <c r="W287" s="56">
        <f>Calculations!AD260</f>
        <v>0</v>
      </c>
      <c r="X287" s="57">
        <f>Calculations!AE260</f>
        <v>0</v>
      </c>
      <c r="Y287" s="56">
        <f>Calculations!AF260</f>
        <v>0</v>
      </c>
      <c r="Z287" s="55">
        <f>Calculations!Q260</f>
        <v>0.1573397968975753</v>
      </c>
      <c r="AA287" s="56">
        <f>Calculations!V260</f>
        <v>2.679245052028433</v>
      </c>
      <c r="AB287" s="57">
        <f>Calculations!AH260</f>
        <v>0</v>
      </c>
      <c r="AC287" s="56">
        <f>Calculations!AI260</f>
        <v>0</v>
      </c>
      <c r="AD287" s="56" t="s">
        <v>65</v>
      </c>
      <c r="AE287" s="58" t="s">
        <v>53</v>
      </c>
      <c r="AF287" s="39" t="s">
        <v>974</v>
      </c>
      <c r="AG287" s="59" t="s">
        <v>969</v>
      </c>
      <c r="AH287" s="59" t="s">
        <v>967</v>
      </c>
      <c r="AI287" s="69" t="s">
        <v>1050</v>
      </c>
      <c r="AJ287" s="69" t="s">
        <v>1051</v>
      </c>
    </row>
    <row r="288" spans="2:36" ht="52.8" x14ac:dyDescent="0.25">
      <c r="B288" s="19" t="str">
        <f>Calculations!A261</f>
        <v>CfS:351</v>
      </c>
      <c r="C288" s="39" t="str">
        <f>Calculations!B261</f>
        <v>Rear of Manor Farmyard, Spaldwick</v>
      </c>
      <c r="D288" s="39" t="str">
        <f>Calculations!C261</f>
        <v>Residential</v>
      </c>
      <c r="E288" s="55">
        <f>Calculations!D261</f>
        <v>1.4850344981391199</v>
      </c>
      <c r="F288" s="55">
        <f>Calculations!H261</f>
        <v>0.34467490378382093</v>
      </c>
      <c r="G288" s="56">
        <f>Calculations!L261</f>
        <v>23.209892040604387</v>
      </c>
      <c r="H288" s="55">
        <f>Calculations!G261</f>
        <v>0.37350342527181302</v>
      </c>
      <c r="I288" s="56">
        <f>Calculations!K261</f>
        <v>25.151161521152943</v>
      </c>
      <c r="J288" s="55">
        <f>Calculations!F261</f>
        <v>0.76685616908348597</v>
      </c>
      <c r="K288" s="56">
        <f>Calculations!J261</f>
        <v>51.63894643824267</v>
      </c>
      <c r="L288" s="55">
        <f>Calculations!E261</f>
        <v>0</v>
      </c>
      <c r="M288" s="56">
        <f>Calculations!I261</f>
        <v>0</v>
      </c>
      <c r="N288" s="55">
        <f>Calculations!Q261</f>
        <v>0.80091331238376207</v>
      </c>
      <c r="O288" s="56">
        <f>Calculations!V261</f>
        <v>53.932303484355245</v>
      </c>
      <c r="P288" s="55">
        <f>Calculations!O261</f>
        <v>0.52144301040572705</v>
      </c>
      <c r="Q288" s="56">
        <f>Calculations!T261</f>
        <v>35.113191717710357</v>
      </c>
      <c r="R288" s="55">
        <f>Calculations!M261</f>
        <v>0.334246447330448</v>
      </c>
      <c r="S288" s="56">
        <f>Calculations!R261</f>
        <v>22.507655394490058</v>
      </c>
      <c r="T288" s="57">
        <f>Calculations!AA261</f>
        <v>0</v>
      </c>
      <c r="U288" s="56">
        <f>Calculations!AB261</f>
        <v>0</v>
      </c>
      <c r="V288" s="57">
        <f>Calculations!AC261</f>
        <v>0.300811076982751</v>
      </c>
      <c r="W288" s="56">
        <f>Calculations!AD261</f>
        <v>20.256167608206677</v>
      </c>
      <c r="X288" s="57">
        <f>Calculations!AE261</f>
        <v>9.4182814250516195E-2</v>
      </c>
      <c r="Y288" s="56">
        <f>Calculations!AF261</f>
        <v>6.3421297194466275</v>
      </c>
      <c r="Z288" s="55">
        <f>Calculations!Q261</f>
        <v>0.80091331238376207</v>
      </c>
      <c r="AA288" s="56">
        <f>Calculations!V261</f>
        <v>53.932303484355245</v>
      </c>
      <c r="AB288" s="57">
        <f>Calculations!AH261</f>
        <v>0</v>
      </c>
      <c r="AC288" s="56">
        <f>Calculations!AI261</f>
        <v>0</v>
      </c>
      <c r="AD288" s="56" t="s">
        <v>65</v>
      </c>
      <c r="AE288" s="58" t="s">
        <v>53</v>
      </c>
      <c r="AF288" s="39" t="s">
        <v>974</v>
      </c>
      <c r="AG288" s="59" t="s">
        <v>987</v>
      </c>
      <c r="AH288" s="59" t="s">
        <v>964</v>
      </c>
      <c r="AI288" s="69" t="s">
        <v>1090</v>
      </c>
      <c r="AJ288" s="70" t="s">
        <v>1089</v>
      </c>
    </row>
    <row r="289" spans="2:36" ht="52.8" x14ac:dyDescent="0.25">
      <c r="B289" s="19" t="str">
        <f>Calculations!A262</f>
        <v>CfS:352</v>
      </c>
      <c r="C289" s="39" t="str">
        <f>Calculations!B262</f>
        <v>Land at the junction of High Street and Church Lane, Tilbrook</v>
      </c>
      <c r="D289" s="39" t="str">
        <f>Calculations!C262</f>
        <v>Mixed Use</v>
      </c>
      <c r="E289" s="55">
        <f>Calculations!D262</f>
        <v>1.49902041234434</v>
      </c>
      <c r="F289" s="55">
        <f>Calculations!H262</f>
        <v>1.49902041234434</v>
      </c>
      <c r="G289" s="56">
        <f>Calculations!L262</f>
        <v>100</v>
      </c>
      <c r="H289" s="55">
        <f>Calculations!G262</f>
        <v>0</v>
      </c>
      <c r="I289" s="56">
        <f>Calculations!K262</f>
        <v>0</v>
      </c>
      <c r="J289" s="55">
        <f>Calculations!F262</f>
        <v>0</v>
      </c>
      <c r="K289" s="56">
        <f>Calculations!J262</f>
        <v>0</v>
      </c>
      <c r="L289" s="55">
        <f>Calculations!E262</f>
        <v>0</v>
      </c>
      <c r="M289" s="56">
        <f>Calculations!I262</f>
        <v>0</v>
      </c>
      <c r="N289" s="55">
        <f>Calculations!Q262</f>
        <v>0.26106416355897777</v>
      </c>
      <c r="O289" s="56">
        <f>Calculations!V262</f>
        <v>17.415651008427275</v>
      </c>
      <c r="P289" s="55">
        <f>Calculations!O262</f>
        <v>0.1484573973371468</v>
      </c>
      <c r="Q289" s="56">
        <f>Calculations!T262</f>
        <v>9.9036274699536673</v>
      </c>
      <c r="R289" s="55">
        <f>Calculations!M262</f>
        <v>0.112584289540445</v>
      </c>
      <c r="S289" s="56">
        <f>Calculations!R262</f>
        <v>7.5105241138359675</v>
      </c>
      <c r="T289" s="57">
        <f>Calculations!AA262</f>
        <v>0</v>
      </c>
      <c r="U289" s="56">
        <f>Calculations!AB262</f>
        <v>0</v>
      </c>
      <c r="V289" s="57">
        <f>Calculations!AC262</f>
        <v>0</v>
      </c>
      <c r="W289" s="56">
        <f>Calculations!AD262</f>
        <v>0</v>
      </c>
      <c r="X289" s="57">
        <f>Calculations!AE262</f>
        <v>0</v>
      </c>
      <c r="Y289" s="56">
        <f>Calculations!AF262</f>
        <v>0</v>
      </c>
      <c r="Z289" s="55">
        <f>Calculations!Q262</f>
        <v>0.26106416355897777</v>
      </c>
      <c r="AA289" s="56">
        <f>Calculations!V262</f>
        <v>17.415651008427275</v>
      </c>
      <c r="AB289" s="57">
        <f>Calculations!AH262</f>
        <v>0</v>
      </c>
      <c r="AC289" s="56">
        <f>Calculations!AI262</f>
        <v>0</v>
      </c>
      <c r="AD289" s="56" t="s">
        <v>64</v>
      </c>
      <c r="AE289" s="58" t="s">
        <v>53</v>
      </c>
      <c r="AF289" s="39" t="s">
        <v>974</v>
      </c>
      <c r="AG289" s="59" t="s">
        <v>966</v>
      </c>
      <c r="AH289" s="59" t="s">
        <v>967</v>
      </c>
      <c r="AI289" s="69" t="s">
        <v>1335</v>
      </c>
      <c r="AJ289" s="69" t="s">
        <v>1336</v>
      </c>
    </row>
    <row r="290" spans="2:36" ht="145.19999999999999" x14ac:dyDescent="0.25">
      <c r="B290" s="19" t="str">
        <f>Calculations!A263</f>
        <v>CfS:353</v>
      </c>
      <c r="C290" s="39" t="str">
        <f>Calculations!B263</f>
        <v>Church Field, Spaldwick</v>
      </c>
      <c r="D290" s="39" t="str">
        <f>Calculations!C263</f>
        <v>Mixed Use</v>
      </c>
      <c r="E290" s="55">
        <f>Calculations!D263</f>
        <v>3.31663013909745</v>
      </c>
      <c r="F290" s="55">
        <f>Calculations!H263</f>
        <v>3.31663013909745</v>
      </c>
      <c r="G290" s="56">
        <f>Calculations!L263</f>
        <v>100</v>
      </c>
      <c r="H290" s="55">
        <f>Calculations!G263</f>
        <v>0</v>
      </c>
      <c r="I290" s="56">
        <f>Calculations!K263</f>
        <v>0</v>
      </c>
      <c r="J290" s="55">
        <f>Calculations!F263</f>
        <v>0</v>
      </c>
      <c r="K290" s="56">
        <f>Calculations!J263</f>
        <v>0</v>
      </c>
      <c r="L290" s="55">
        <f>Calculations!E263</f>
        <v>0</v>
      </c>
      <c r="M290" s="56">
        <f>Calculations!I263</f>
        <v>0</v>
      </c>
      <c r="N290" s="55">
        <f>Calculations!Q263</f>
        <v>0.42343778828993506</v>
      </c>
      <c r="O290" s="56">
        <f>Calculations!V263</f>
        <v>12.767109099634624</v>
      </c>
      <c r="P290" s="55">
        <f>Calculations!O263</f>
        <v>0.32843730171250357</v>
      </c>
      <c r="Q290" s="56">
        <f>Calculations!T263</f>
        <v>9.9027412746686547</v>
      </c>
      <c r="R290" s="55">
        <f>Calculations!M263</f>
        <v>0.25676760068617799</v>
      </c>
      <c r="S290" s="56">
        <f>Calculations!R263</f>
        <v>7.7418219674036921</v>
      </c>
      <c r="T290" s="57">
        <f>Calculations!AA263</f>
        <v>0</v>
      </c>
      <c r="U290" s="56">
        <f>Calculations!AB263</f>
        <v>0</v>
      </c>
      <c r="V290" s="57">
        <f>Calculations!AC263</f>
        <v>0</v>
      </c>
      <c r="W290" s="56">
        <f>Calculations!AD263</f>
        <v>0</v>
      </c>
      <c r="X290" s="57">
        <f>Calculations!AE263</f>
        <v>0</v>
      </c>
      <c r="Y290" s="56">
        <f>Calculations!AF263</f>
        <v>0</v>
      </c>
      <c r="Z290" s="55">
        <f>Calculations!Q263</f>
        <v>0.42343778828993506</v>
      </c>
      <c r="AA290" s="56">
        <f>Calculations!V263</f>
        <v>12.767109099634624</v>
      </c>
      <c r="AB290" s="57">
        <f>Calculations!AH263</f>
        <v>0</v>
      </c>
      <c r="AC290" s="56">
        <f>Calculations!AI263</f>
        <v>0</v>
      </c>
      <c r="AD290" s="56" t="s">
        <v>64</v>
      </c>
      <c r="AE290" s="58" t="s">
        <v>53</v>
      </c>
      <c r="AF290" s="39" t="s">
        <v>974</v>
      </c>
      <c r="AG290" s="59" t="s">
        <v>966</v>
      </c>
      <c r="AH290" s="59" t="s">
        <v>967</v>
      </c>
      <c r="AI290" s="69" t="s">
        <v>1617</v>
      </c>
      <c r="AJ290" s="74" t="s">
        <v>1618</v>
      </c>
    </row>
    <row r="291" spans="2:36" ht="52.8" x14ac:dyDescent="0.25">
      <c r="B291" s="19" t="str">
        <f>Calculations!A264</f>
        <v>CfS:354</v>
      </c>
      <c r="C291" s="39" t="str">
        <f>Calculations!B264</f>
        <v>Land North of Station Road/Stow Road, Kimbolton</v>
      </c>
      <c r="D291" s="39" t="str">
        <f>Calculations!C264</f>
        <v>Residential</v>
      </c>
      <c r="E291" s="55">
        <f>Calculations!D264</f>
        <v>0.420001049161143</v>
      </c>
      <c r="F291" s="55">
        <f>Calculations!H264</f>
        <v>0.420001049161143</v>
      </c>
      <c r="G291" s="56">
        <f>Calculations!L264</f>
        <v>100</v>
      </c>
      <c r="H291" s="55">
        <f>Calculations!G264</f>
        <v>0</v>
      </c>
      <c r="I291" s="56">
        <f>Calculations!K264</f>
        <v>0</v>
      </c>
      <c r="J291" s="55">
        <f>Calculations!F264</f>
        <v>0</v>
      </c>
      <c r="K291" s="56">
        <f>Calculations!J264</f>
        <v>0</v>
      </c>
      <c r="L291" s="55">
        <f>Calculations!E264</f>
        <v>0</v>
      </c>
      <c r="M291" s="56">
        <f>Calculations!I264</f>
        <v>0</v>
      </c>
      <c r="N291" s="55">
        <f>Calculations!Q264</f>
        <v>1.1089295972600661E-3</v>
      </c>
      <c r="O291" s="56">
        <f>Calculations!V264</f>
        <v>0.26403019694234142</v>
      </c>
      <c r="P291" s="55">
        <f>Calculations!O264</f>
        <v>6.4440079412888705E-4</v>
      </c>
      <c r="Q291" s="56">
        <f>Calculations!T264</f>
        <v>0.15342837724237399</v>
      </c>
      <c r="R291" s="55">
        <f>Calculations!M264</f>
        <v>0</v>
      </c>
      <c r="S291" s="56">
        <f>Calculations!R264</f>
        <v>0</v>
      </c>
      <c r="T291" s="57">
        <f>Calculations!AA264</f>
        <v>0</v>
      </c>
      <c r="U291" s="56">
        <f>Calculations!AB264</f>
        <v>0</v>
      </c>
      <c r="V291" s="57">
        <f>Calculations!AC264</f>
        <v>0</v>
      </c>
      <c r="W291" s="56">
        <f>Calculations!AD264</f>
        <v>0</v>
      </c>
      <c r="X291" s="57">
        <f>Calculations!AE264</f>
        <v>0</v>
      </c>
      <c r="Y291" s="56">
        <f>Calculations!AF264</f>
        <v>0</v>
      </c>
      <c r="Z291" s="55">
        <f>Calculations!Q264</f>
        <v>1.1089295972600661E-3</v>
      </c>
      <c r="AA291" s="56">
        <f>Calculations!V264</f>
        <v>0.26403019694234142</v>
      </c>
      <c r="AB291" s="57">
        <f>Calculations!AH264</f>
        <v>0</v>
      </c>
      <c r="AC291" s="56">
        <f>Calculations!AI264</f>
        <v>0</v>
      </c>
      <c r="AD291" s="56" t="s">
        <v>64</v>
      </c>
      <c r="AE291" s="58" t="s">
        <v>53</v>
      </c>
      <c r="AF291" s="39" t="s">
        <v>974</v>
      </c>
      <c r="AG291" s="59" t="s">
        <v>966</v>
      </c>
      <c r="AH291" s="59" t="s">
        <v>967</v>
      </c>
      <c r="AI291" s="69" t="s">
        <v>1337</v>
      </c>
      <c r="AJ291" s="69" t="s">
        <v>1338</v>
      </c>
    </row>
    <row r="292" spans="2:36" ht="52.8" x14ac:dyDescent="0.25">
      <c r="B292" s="19" t="str">
        <f>Calculations!A265</f>
        <v>CfS:355</v>
      </c>
      <c r="C292" s="39" t="str">
        <f>Calculations!B265</f>
        <v>Land North of Ermine Street, Little Stukeley</v>
      </c>
      <c r="D292" s="39" t="str">
        <f>Calculations!C265</f>
        <v>Residential</v>
      </c>
      <c r="E292" s="55">
        <f>Calculations!D265</f>
        <v>1.39999261933651</v>
      </c>
      <c r="F292" s="55">
        <f>Calculations!H265</f>
        <v>1.39999261933651</v>
      </c>
      <c r="G292" s="56">
        <f>Calculations!L265</f>
        <v>100</v>
      </c>
      <c r="H292" s="55">
        <f>Calculations!G265</f>
        <v>0</v>
      </c>
      <c r="I292" s="56">
        <f>Calculations!K265</f>
        <v>0</v>
      </c>
      <c r="J292" s="55">
        <f>Calculations!F265</f>
        <v>0</v>
      </c>
      <c r="K292" s="56">
        <f>Calculations!J265</f>
        <v>0</v>
      </c>
      <c r="L292" s="55">
        <f>Calculations!E265</f>
        <v>0</v>
      </c>
      <c r="M292" s="56">
        <f>Calculations!I265</f>
        <v>0</v>
      </c>
      <c r="N292" s="55">
        <f>Calculations!Q265</f>
        <v>1.140554243441437E-2</v>
      </c>
      <c r="O292" s="56">
        <f>Calculations!V265</f>
        <v>0.81468589740278274</v>
      </c>
      <c r="P292" s="55">
        <f>Calculations!O265</f>
        <v>9.4013546971866112E-3</v>
      </c>
      <c r="Q292" s="56">
        <f>Calculations!T265</f>
        <v>0.67152887574808351</v>
      </c>
      <c r="R292" s="55">
        <f>Calculations!M265</f>
        <v>3.1124699434702001E-3</v>
      </c>
      <c r="S292" s="56">
        <f>Calculations!R265</f>
        <v>0.22232045372819709</v>
      </c>
      <c r="T292" s="57">
        <f>Calculations!AA265</f>
        <v>0</v>
      </c>
      <c r="U292" s="56">
        <f>Calculations!AB265</f>
        <v>0</v>
      </c>
      <c r="V292" s="57">
        <f>Calculations!AC265</f>
        <v>0</v>
      </c>
      <c r="W292" s="56">
        <f>Calculations!AD265</f>
        <v>0</v>
      </c>
      <c r="X292" s="57">
        <f>Calculations!AE265</f>
        <v>0</v>
      </c>
      <c r="Y292" s="56">
        <f>Calculations!AF265</f>
        <v>0</v>
      </c>
      <c r="Z292" s="55">
        <f>Calculations!Q265</f>
        <v>1.140554243441437E-2</v>
      </c>
      <c r="AA292" s="56">
        <f>Calculations!V265</f>
        <v>0.81468589740278274</v>
      </c>
      <c r="AB292" s="57">
        <f>Calculations!AH265</f>
        <v>0</v>
      </c>
      <c r="AC292" s="56">
        <f>Calculations!AI265</f>
        <v>0</v>
      </c>
      <c r="AD292" s="56" t="s">
        <v>64</v>
      </c>
      <c r="AE292" s="58" t="s">
        <v>53</v>
      </c>
      <c r="AF292" s="39" t="s">
        <v>974</v>
      </c>
      <c r="AG292" s="59" t="s">
        <v>966</v>
      </c>
      <c r="AH292" s="59" t="s">
        <v>967</v>
      </c>
      <c r="AI292" s="69" t="s">
        <v>1036</v>
      </c>
      <c r="AJ292" s="69" t="s">
        <v>1035</v>
      </c>
    </row>
    <row r="293" spans="2:36" ht="92.4" x14ac:dyDescent="0.25">
      <c r="B293" s="19" t="str">
        <f>Calculations!A266</f>
        <v>CfS:356</v>
      </c>
      <c r="C293" s="39" t="str">
        <f>Calculations!B266</f>
        <v>Land West of Fox Road, Catworth</v>
      </c>
      <c r="D293" s="39" t="str">
        <f>Calculations!C266</f>
        <v>Mixed Use</v>
      </c>
      <c r="E293" s="55">
        <f>Calculations!D266</f>
        <v>5.7443975743362596</v>
      </c>
      <c r="F293" s="55">
        <f>Calculations!H266</f>
        <v>5.7443975743362596</v>
      </c>
      <c r="G293" s="56">
        <f>Calculations!L266</f>
        <v>100</v>
      </c>
      <c r="H293" s="55">
        <f>Calculations!G266</f>
        <v>0</v>
      </c>
      <c r="I293" s="56">
        <f>Calculations!K266</f>
        <v>0</v>
      </c>
      <c r="J293" s="55">
        <f>Calculations!F266</f>
        <v>0</v>
      </c>
      <c r="K293" s="56">
        <f>Calculations!J266</f>
        <v>0</v>
      </c>
      <c r="L293" s="55">
        <f>Calculations!E266</f>
        <v>0</v>
      </c>
      <c r="M293" s="56">
        <f>Calculations!I266</f>
        <v>0</v>
      </c>
      <c r="N293" s="55">
        <f>Calculations!Q266</f>
        <v>5.0375943283400441E-2</v>
      </c>
      <c r="O293" s="56">
        <f>Calculations!V266</f>
        <v>0.8769578120508339</v>
      </c>
      <c r="P293" s="55">
        <f>Calculations!O266</f>
        <v>1.2941847622545841E-2</v>
      </c>
      <c r="Q293" s="56">
        <f>Calculations!T266</f>
        <v>0.2252951237282913</v>
      </c>
      <c r="R293" s="55">
        <f>Calculations!M266</f>
        <v>1.08054900090326E-2</v>
      </c>
      <c r="S293" s="56">
        <f>Calculations!R266</f>
        <v>0.18810484248700576</v>
      </c>
      <c r="T293" s="57">
        <f>Calculations!AA266</f>
        <v>0</v>
      </c>
      <c r="U293" s="56">
        <f>Calculations!AB266</f>
        <v>0</v>
      </c>
      <c r="V293" s="57">
        <f>Calculations!AC266</f>
        <v>0</v>
      </c>
      <c r="W293" s="56">
        <f>Calculations!AD266</f>
        <v>0</v>
      </c>
      <c r="X293" s="57">
        <f>Calculations!AE266</f>
        <v>0</v>
      </c>
      <c r="Y293" s="56">
        <f>Calculations!AF266</f>
        <v>0</v>
      </c>
      <c r="Z293" s="55">
        <f>Calculations!Q266</f>
        <v>5.0375943283400441E-2</v>
      </c>
      <c r="AA293" s="56">
        <f>Calculations!V266</f>
        <v>0.8769578120508339</v>
      </c>
      <c r="AB293" s="57">
        <f>Calculations!AH266</f>
        <v>0</v>
      </c>
      <c r="AC293" s="56">
        <f>Calculations!AI266</f>
        <v>0</v>
      </c>
      <c r="AD293" s="56" t="s">
        <v>64</v>
      </c>
      <c r="AE293" s="58" t="s">
        <v>53</v>
      </c>
      <c r="AF293" s="39" t="s">
        <v>974</v>
      </c>
      <c r="AG293" s="59" t="s">
        <v>966</v>
      </c>
      <c r="AH293" s="59" t="s">
        <v>967</v>
      </c>
      <c r="AI293" s="69" t="s">
        <v>1103</v>
      </c>
      <c r="AJ293" s="74" t="s">
        <v>1104</v>
      </c>
    </row>
    <row r="294" spans="2:36" ht="237.6" x14ac:dyDescent="0.25">
      <c r="B294" s="19" t="str">
        <f>Calculations!A267</f>
        <v>CfS:357</v>
      </c>
      <c r="C294" s="39" t="str">
        <f>Calculations!B267</f>
        <v>Land East of Church Road, Catworth</v>
      </c>
      <c r="D294" s="39" t="str">
        <f>Calculations!C267</f>
        <v>Mixed Use</v>
      </c>
      <c r="E294" s="55">
        <f>Calculations!D267</f>
        <v>11.0739345813426</v>
      </c>
      <c r="F294" s="55">
        <f>Calculations!H267</f>
        <v>11.0739345813426</v>
      </c>
      <c r="G294" s="56">
        <f>Calculations!L267</f>
        <v>100</v>
      </c>
      <c r="H294" s="55">
        <f>Calculations!G267</f>
        <v>0</v>
      </c>
      <c r="I294" s="56">
        <f>Calculations!K267</f>
        <v>0</v>
      </c>
      <c r="J294" s="55">
        <f>Calculations!F267</f>
        <v>0</v>
      </c>
      <c r="K294" s="56">
        <f>Calculations!J267</f>
        <v>0</v>
      </c>
      <c r="L294" s="55">
        <f>Calculations!E267</f>
        <v>0</v>
      </c>
      <c r="M294" s="56">
        <f>Calculations!I267</f>
        <v>0</v>
      </c>
      <c r="N294" s="55">
        <f>Calculations!Q267</f>
        <v>0.41488774945556262</v>
      </c>
      <c r="O294" s="56">
        <f>Calculations!V267</f>
        <v>3.7465251975983929</v>
      </c>
      <c r="P294" s="55">
        <f>Calculations!O267</f>
        <v>0.18807881515161462</v>
      </c>
      <c r="Q294" s="56">
        <f>Calculations!T267</f>
        <v>1.6983919651150043</v>
      </c>
      <c r="R294" s="55">
        <f>Calculations!M267</f>
        <v>0.124853861583164</v>
      </c>
      <c r="S294" s="56">
        <f>Calculations!R267</f>
        <v>1.1274570990650259</v>
      </c>
      <c r="T294" s="57">
        <f>Calculations!AA267</f>
        <v>0</v>
      </c>
      <c r="U294" s="56">
        <f>Calculations!AB267</f>
        <v>0</v>
      </c>
      <c r="V294" s="57">
        <f>Calculations!AC267</f>
        <v>0</v>
      </c>
      <c r="W294" s="56">
        <f>Calculations!AD267</f>
        <v>0</v>
      </c>
      <c r="X294" s="57">
        <f>Calculations!AE267</f>
        <v>0</v>
      </c>
      <c r="Y294" s="56">
        <f>Calculations!AF267</f>
        <v>0</v>
      </c>
      <c r="Z294" s="55">
        <f>Calculations!Q267</f>
        <v>0.41488774945556262</v>
      </c>
      <c r="AA294" s="56">
        <f>Calculations!V267</f>
        <v>3.7465251975983929</v>
      </c>
      <c r="AB294" s="57">
        <f>Calculations!AH267</f>
        <v>0</v>
      </c>
      <c r="AC294" s="56">
        <f>Calculations!AI267</f>
        <v>0</v>
      </c>
      <c r="AD294" s="56" t="s">
        <v>64</v>
      </c>
      <c r="AE294" s="58" t="s">
        <v>53</v>
      </c>
      <c r="AF294" s="39" t="s">
        <v>974</v>
      </c>
      <c r="AG294" s="59" t="s">
        <v>966</v>
      </c>
      <c r="AH294" s="59" t="s">
        <v>967</v>
      </c>
      <c r="AI294" s="69" t="s">
        <v>1469</v>
      </c>
      <c r="AJ294" s="69" t="s">
        <v>1561</v>
      </c>
    </row>
    <row r="295" spans="2:36" ht="66" x14ac:dyDescent="0.25">
      <c r="B295" s="19" t="str">
        <f>Calculations!A268</f>
        <v>CfS:358</v>
      </c>
      <c r="C295" s="39" t="str">
        <f>Calculations!B268</f>
        <v>Triangular land South of Church End, Catworth</v>
      </c>
      <c r="D295" s="39" t="str">
        <f>Calculations!C268</f>
        <v>Mixed Use</v>
      </c>
      <c r="E295" s="55">
        <f>Calculations!D268</f>
        <v>2.8895373116344198</v>
      </c>
      <c r="F295" s="55">
        <f>Calculations!H268</f>
        <v>2.8895373116344198</v>
      </c>
      <c r="G295" s="56">
        <f>Calculations!L268</f>
        <v>100</v>
      </c>
      <c r="H295" s="55">
        <f>Calculations!G268</f>
        <v>0</v>
      </c>
      <c r="I295" s="56">
        <f>Calculations!K268</f>
        <v>0</v>
      </c>
      <c r="J295" s="55">
        <f>Calculations!F268</f>
        <v>0</v>
      </c>
      <c r="K295" s="56">
        <f>Calculations!J268</f>
        <v>0</v>
      </c>
      <c r="L295" s="55">
        <f>Calculations!E268</f>
        <v>0</v>
      </c>
      <c r="M295" s="56">
        <f>Calculations!I268</f>
        <v>0</v>
      </c>
      <c r="N295" s="55">
        <f>Calculations!Q268</f>
        <v>0.20384456465996309</v>
      </c>
      <c r="O295" s="56">
        <f>Calculations!V268</f>
        <v>7.054574579784946</v>
      </c>
      <c r="P295" s="55">
        <f>Calculations!O268</f>
        <v>0.12906190685219798</v>
      </c>
      <c r="Q295" s="56">
        <f>Calculations!T268</f>
        <v>4.466525015356047</v>
      </c>
      <c r="R295" s="55">
        <f>Calculations!M268</f>
        <v>8.3330419339472397E-2</v>
      </c>
      <c r="S295" s="56">
        <f>Calculations!R268</f>
        <v>2.8838672199853996</v>
      </c>
      <c r="T295" s="57">
        <f>Calculations!AA268</f>
        <v>0</v>
      </c>
      <c r="U295" s="56">
        <f>Calculations!AB268</f>
        <v>0</v>
      </c>
      <c r="V295" s="57">
        <f>Calculations!AC268</f>
        <v>0</v>
      </c>
      <c r="W295" s="56">
        <f>Calculations!AD268</f>
        <v>0</v>
      </c>
      <c r="X295" s="57">
        <f>Calculations!AE268</f>
        <v>0</v>
      </c>
      <c r="Y295" s="56">
        <f>Calculations!AF268</f>
        <v>0</v>
      </c>
      <c r="Z295" s="55">
        <f>Calculations!Q268</f>
        <v>0.20384456465996309</v>
      </c>
      <c r="AA295" s="56">
        <f>Calculations!V268</f>
        <v>7.054574579784946</v>
      </c>
      <c r="AB295" s="57">
        <f>Calculations!AH268</f>
        <v>0</v>
      </c>
      <c r="AC295" s="56">
        <f>Calculations!AI268</f>
        <v>0</v>
      </c>
      <c r="AD295" s="56" t="s">
        <v>64</v>
      </c>
      <c r="AE295" s="58" t="s">
        <v>53</v>
      </c>
      <c r="AF295" s="39" t="s">
        <v>974</v>
      </c>
      <c r="AG295" s="59" t="s">
        <v>966</v>
      </c>
      <c r="AH295" s="59" t="s">
        <v>967</v>
      </c>
      <c r="AI295" s="45" t="s">
        <v>1105</v>
      </c>
      <c r="AJ295" s="74" t="s">
        <v>1106</v>
      </c>
    </row>
    <row r="296" spans="2:36" ht="145.19999999999999" x14ac:dyDescent="0.25">
      <c r="B296" s="41" t="str">
        <f>Calculations!A269</f>
        <v>CfS:359</v>
      </c>
      <c r="C296" s="49" t="str">
        <f>Calculations!B269</f>
        <v>Land to the East of Globe Lane (smaller site), Alconbury</v>
      </c>
      <c r="D296" s="49" t="str">
        <f>Calculations!C269</f>
        <v>Residential</v>
      </c>
      <c r="E296" s="50">
        <f>Calculations!D269</f>
        <v>3.5576992559290401</v>
      </c>
      <c r="F296" s="50">
        <f>Calculations!H269</f>
        <v>3.5576992559290401</v>
      </c>
      <c r="G296" s="51">
        <f>Calculations!L269</f>
        <v>100</v>
      </c>
      <c r="H296" s="50">
        <f>Calculations!G269</f>
        <v>0</v>
      </c>
      <c r="I296" s="51">
        <f>Calculations!K269</f>
        <v>0</v>
      </c>
      <c r="J296" s="50">
        <f>Calculations!F269</f>
        <v>0</v>
      </c>
      <c r="K296" s="51">
        <f>Calculations!J269</f>
        <v>0</v>
      </c>
      <c r="L296" s="50">
        <f>Calculations!E269</f>
        <v>0</v>
      </c>
      <c r="M296" s="51">
        <f>Calculations!I269</f>
        <v>0</v>
      </c>
      <c r="N296" s="50">
        <f>Calculations!Q269</f>
        <v>0.18158134223037548</v>
      </c>
      <c r="O296" s="51">
        <f>Calculations!V269</f>
        <v>5.1038980298225969</v>
      </c>
      <c r="P296" s="50">
        <f>Calculations!O269</f>
        <v>7.9949253126891495E-2</v>
      </c>
      <c r="Q296" s="51">
        <f>Calculations!T269</f>
        <v>2.2472178611964755</v>
      </c>
      <c r="R296" s="50">
        <f>Calculations!M269</f>
        <v>4.1510439815986303E-2</v>
      </c>
      <c r="S296" s="51">
        <f>Calculations!R269</f>
        <v>1.166777651225229</v>
      </c>
      <c r="T296" s="52">
        <f>Calculations!AA269</f>
        <v>0</v>
      </c>
      <c r="U296" s="51">
        <f>Calculations!AB269</f>
        <v>0</v>
      </c>
      <c r="V296" s="52">
        <f>Calculations!AC269</f>
        <v>0</v>
      </c>
      <c r="W296" s="51">
        <f>Calculations!AD269</f>
        <v>0</v>
      </c>
      <c r="X296" s="52">
        <f>Calculations!AE269</f>
        <v>0</v>
      </c>
      <c r="Y296" s="51">
        <f>Calculations!AF269</f>
        <v>0</v>
      </c>
      <c r="Z296" s="50">
        <f>Calculations!Q269</f>
        <v>0.18158134223037548</v>
      </c>
      <c r="AA296" s="51">
        <f>Calculations!V269</f>
        <v>5.1038980298225969</v>
      </c>
      <c r="AB296" s="52">
        <f>Calculations!AH269</f>
        <v>0</v>
      </c>
      <c r="AC296" s="51">
        <f>Calculations!AI269</f>
        <v>0</v>
      </c>
      <c r="AD296" s="51" t="s">
        <v>64</v>
      </c>
      <c r="AE296" s="53" t="s">
        <v>53</v>
      </c>
      <c r="AF296" s="49" t="s">
        <v>974</v>
      </c>
      <c r="AG296" s="54" t="s">
        <v>966</v>
      </c>
      <c r="AH296" s="54" t="s">
        <v>967</v>
      </c>
      <c r="AI296" s="69" t="s">
        <v>1659</v>
      </c>
      <c r="AJ296" s="97" t="s">
        <v>1683</v>
      </c>
    </row>
    <row r="297" spans="2:36" ht="224.4" x14ac:dyDescent="0.25">
      <c r="B297" s="19" t="str">
        <f>Calculations!A270</f>
        <v>CfS:36</v>
      </c>
      <c r="C297" s="39" t="str">
        <f>Calculations!B270</f>
        <v>Nook Farm, Little Stukeley</v>
      </c>
      <c r="D297" s="39" t="str">
        <f>Calculations!C270</f>
        <v>Mixed Use</v>
      </c>
      <c r="E297" s="55">
        <f>Calculations!D270</f>
        <v>376.04428596667998</v>
      </c>
      <c r="F297" s="55">
        <f>Calculations!H270</f>
        <v>298.98123713276129</v>
      </c>
      <c r="G297" s="56">
        <f>Calculations!L270</f>
        <v>79.50692200100417</v>
      </c>
      <c r="H297" s="55">
        <f>Calculations!G270</f>
        <v>19.8391391539651</v>
      </c>
      <c r="I297" s="56">
        <f>Calculations!K270</f>
        <v>5.2757454093380316</v>
      </c>
      <c r="J297" s="55">
        <f>Calculations!F270</f>
        <v>5.4178140262680001</v>
      </c>
      <c r="K297" s="56">
        <f>Calculations!J270</f>
        <v>1.4407382929222476</v>
      </c>
      <c r="L297" s="55">
        <f>Calculations!E270</f>
        <v>51.806095653685603</v>
      </c>
      <c r="M297" s="56">
        <f>Calculations!I270</f>
        <v>13.776594296735562</v>
      </c>
      <c r="N297" s="55">
        <f>Calculations!Q270</f>
        <v>74.035648819875703</v>
      </c>
      <c r="O297" s="56">
        <f>Calculations!V270</f>
        <v>19.688013242790174</v>
      </c>
      <c r="P297" s="55">
        <f>Calculations!O270</f>
        <v>46.6472083877483</v>
      </c>
      <c r="Q297" s="56">
        <f>Calculations!T270</f>
        <v>12.404711393987663</v>
      </c>
      <c r="R297" s="55">
        <f>Calculations!M270</f>
        <v>32.815612732240702</v>
      </c>
      <c r="S297" s="56">
        <f>Calculations!R270</f>
        <v>8.7265287512302159</v>
      </c>
      <c r="T297" s="57">
        <f>Calculations!AA270</f>
        <v>3.7047793646493199</v>
      </c>
      <c r="U297" s="56">
        <f>Calculations!AB270</f>
        <v>0.98519762243577547</v>
      </c>
      <c r="V297" s="57">
        <f>Calculations!AC270</f>
        <v>8.1855672886726101</v>
      </c>
      <c r="W297" s="56">
        <f>Calculations!AD270</f>
        <v>2.1767561944546885</v>
      </c>
      <c r="X297" s="57">
        <f>Calculations!AE270</f>
        <v>1.73331359282898</v>
      </c>
      <c r="Y297" s="56">
        <f>Calculations!AF270</f>
        <v>0.46093336809339602</v>
      </c>
      <c r="Z297" s="55">
        <f>Calculations!Q270</f>
        <v>74.035648819875703</v>
      </c>
      <c r="AA297" s="56">
        <f>Calculations!V270</f>
        <v>19.688013242790174</v>
      </c>
      <c r="AB297" s="57">
        <f>Calculations!AH270</f>
        <v>12.848762299153799</v>
      </c>
      <c r="AC297" s="56">
        <f>Calculations!AI270</f>
        <v>3.4168215762470817</v>
      </c>
      <c r="AD297" s="56" t="s">
        <v>65</v>
      </c>
      <c r="AE297" s="58" t="s">
        <v>53</v>
      </c>
      <c r="AF297" s="39" t="s">
        <v>978</v>
      </c>
      <c r="AG297" s="59" t="s">
        <v>957</v>
      </c>
      <c r="AH297" s="59" t="s">
        <v>996</v>
      </c>
      <c r="AI297" s="69" t="s">
        <v>1619</v>
      </c>
      <c r="AJ297" s="70" t="s">
        <v>1620</v>
      </c>
    </row>
    <row r="298" spans="2:36" ht="211.2" x14ac:dyDescent="0.25">
      <c r="B298" s="19" t="str">
        <f>Calculations!A271</f>
        <v>CfS:360</v>
      </c>
      <c r="C298" s="39" t="str">
        <f>Calculations!B271</f>
        <v>Land adjacent to Alconbury Weald Development and South of Safefield Farm, Alconbury</v>
      </c>
      <c r="D298" s="39" t="str">
        <f>Calculations!C271</f>
        <v>Mixed Use</v>
      </c>
      <c r="E298" s="55">
        <f>Calculations!D271</f>
        <v>42.358519569176103</v>
      </c>
      <c r="F298" s="55">
        <f>Calculations!H271</f>
        <v>42.358519569176103</v>
      </c>
      <c r="G298" s="56">
        <f>Calculations!L271</f>
        <v>100</v>
      </c>
      <c r="H298" s="55">
        <f>Calculations!G271</f>
        <v>0</v>
      </c>
      <c r="I298" s="56">
        <f>Calculations!K271</f>
        <v>0</v>
      </c>
      <c r="J298" s="55">
        <f>Calculations!F271</f>
        <v>0</v>
      </c>
      <c r="K298" s="56">
        <f>Calculations!J271</f>
        <v>0</v>
      </c>
      <c r="L298" s="55">
        <f>Calculations!E271</f>
        <v>0</v>
      </c>
      <c r="M298" s="56">
        <f>Calculations!I271</f>
        <v>0</v>
      </c>
      <c r="N298" s="55">
        <f>Calculations!Q271</f>
        <v>6.3027382848099602</v>
      </c>
      <c r="O298" s="56">
        <f>Calculations!V271</f>
        <v>14.879505584506791</v>
      </c>
      <c r="P298" s="55">
        <f>Calculations!O271</f>
        <v>3.30336343792791</v>
      </c>
      <c r="Q298" s="56">
        <f>Calculations!T271</f>
        <v>7.7985809502458077</v>
      </c>
      <c r="R298" s="55">
        <f>Calculations!M271</f>
        <v>1.94887658230423</v>
      </c>
      <c r="S298" s="56">
        <f>Calculations!R271</f>
        <v>4.6009081576175035</v>
      </c>
      <c r="T298" s="57">
        <f>Calculations!AA271</f>
        <v>0</v>
      </c>
      <c r="U298" s="56">
        <f>Calculations!AB271</f>
        <v>0</v>
      </c>
      <c r="V298" s="57">
        <f>Calculations!AC271</f>
        <v>0</v>
      </c>
      <c r="W298" s="56">
        <f>Calculations!AD271</f>
        <v>0</v>
      </c>
      <c r="X298" s="57">
        <f>Calculations!AE271</f>
        <v>0</v>
      </c>
      <c r="Y298" s="56">
        <f>Calculations!AF271</f>
        <v>0</v>
      </c>
      <c r="Z298" s="55">
        <f>Calculations!Q271</f>
        <v>6.3027382848099602</v>
      </c>
      <c r="AA298" s="56">
        <f>Calculations!V271</f>
        <v>14.879505584506791</v>
      </c>
      <c r="AB298" s="57">
        <f>Calculations!AH271</f>
        <v>0</v>
      </c>
      <c r="AC298" s="56">
        <f>Calculations!AI271</f>
        <v>0</v>
      </c>
      <c r="AD298" s="56" t="s">
        <v>64</v>
      </c>
      <c r="AE298" s="58" t="s">
        <v>53</v>
      </c>
      <c r="AF298" s="39" t="s">
        <v>974</v>
      </c>
      <c r="AG298" s="59" t="s">
        <v>966</v>
      </c>
      <c r="AH298" s="59" t="s">
        <v>967</v>
      </c>
      <c r="AI298" s="69" t="s">
        <v>1339</v>
      </c>
      <c r="AJ298" s="69" t="s">
        <v>1340</v>
      </c>
    </row>
    <row r="299" spans="2:36" ht="184.8" x14ac:dyDescent="0.25">
      <c r="B299" s="19" t="str">
        <f>Calculations!A272</f>
        <v>CfS:361</v>
      </c>
      <c r="C299" s="39" t="str">
        <f>Calculations!B272</f>
        <v>Land North of Easton Road Stonely</v>
      </c>
      <c r="D299" s="39" t="str">
        <f>Calculations!C272</f>
        <v>Residential</v>
      </c>
      <c r="E299" s="55">
        <f>Calculations!D272</f>
        <v>0.94239427102506101</v>
      </c>
      <c r="F299" s="55">
        <f>Calculations!H272</f>
        <v>0.94239427102506101</v>
      </c>
      <c r="G299" s="56">
        <f>Calculations!L272</f>
        <v>100</v>
      </c>
      <c r="H299" s="55">
        <f>Calculations!G272</f>
        <v>0</v>
      </c>
      <c r="I299" s="56">
        <f>Calculations!K272</f>
        <v>0</v>
      </c>
      <c r="J299" s="55">
        <f>Calculations!F272</f>
        <v>0</v>
      </c>
      <c r="K299" s="56">
        <f>Calculations!J272</f>
        <v>0</v>
      </c>
      <c r="L299" s="55">
        <f>Calculations!E272</f>
        <v>0</v>
      </c>
      <c r="M299" s="56">
        <f>Calculations!I272</f>
        <v>0</v>
      </c>
      <c r="N299" s="55">
        <f>Calculations!Q272</f>
        <v>1.1278003869923933E-2</v>
      </c>
      <c r="O299" s="56">
        <f>Calculations!V272</f>
        <v>1.1967394345104223</v>
      </c>
      <c r="P299" s="55">
        <f>Calculations!O272</f>
        <v>1.151704722536032E-3</v>
      </c>
      <c r="Q299" s="56">
        <f>Calculations!T272</f>
        <v>0.12221049702300291</v>
      </c>
      <c r="R299" s="55">
        <f>Calculations!M272</f>
        <v>7.2644731346017499E-4</v>
      </c>
      <c r="S299" s="56">
        <f>Calculations!R272</f>
        <v>7.7085285405014581E-2</v>
      </c>
      <c r="T299" s="57">
        <f>Calculations!AA272</f>
        <v>0</v>
      </c>
      <c r="U299" s="56">
        <f>Calculations!AB272</f>
        <v>0</v>
      </c>
      <c r="V299" s="57">
        <f>Calculations!AC272</f>
        <v>0</v>
      </c>
      <c r="W299" s="56">
        <f>Calculations!AD272</f>
        <v>0</v>
      </c>
      <c r="X299" s="57">
        <f>Calculations!AE272</f>
        <v>0</v>
      </c>
      <c r="Y299" s="56">
        <f>Calculations!AF272</f>
        <v>0</v>
      </c>
      <c r="Z299" s="55">
        <f>Calculations!Q272</f>
        <v>1.1278003869923933E-2</v>
      </c>
      <c r="AA299" s="56">
        <f>Calculations!V272</f>
        <v>1.1967394345104223</v>
      </c>
      <c r="AB299" s="57">
        <f>Calculations!AH272</f>
        <v>0</v>
      </c>
      <c r="AC299" s="56">
        <f>Calculations!AI272</f>
        <v>0</v>
      </c>
      <c r="AD299" s="56" t="s">
        <v>64</v>
      </c>
      <c r="AE299" s="58" t="s">
        <v>53</v>
      </c>
      <c r="AF299" s="39" t="s">
        <v>974</v>
      </c>
      <c r="AG299" s="59" t="s">
        <v>966</v>
      </c>
      <c r="AH299" s="59" t="s">
        <v>967</v>
      </c>
      <c r="AI299" s="69" t="s">
        <v>1123</v>
      </c>
      <c r="AJ299" s="70" t="s">
        <v>1125</v>
      </c>
    </row>
    <row r="300" spans="2:36" ht="145.19999999999999" x14ac:dyDescent="0.25">
      <c r="B300" s="19" t="str">
        <f>Calculations!A273</f>
        <v>CfS:362</v>
      </c>
      <c r="C300" s="39" t="str">
        <f>Calculations!B273</f>
        <v>Land North East of Wintringham, St Neots</v>
      </c>
      <c r="D300" s="39" t="str">
        <f>Calculations!C273</f>
        <v>Mixed Use</v>
      </c>
      <c r="E300" s="55">
        <f>Calculations!D273</f>
        <v>0.30167521762084198</v>
      </c>
      <c r="F300" s="55">
        <f>Calculations!H273</f>
        <v>0.30167521762084198</v>
      </c>
      <c r="G300" s="56">
        <f>Calculations!L273</f>
        <v>100</v>
      </c>
      <c r="H300" s="55">
        <f>Calculations!G273</f>
        <v>0</v>
      </c>
      <c r="I300" s="56">
        <f>Calculations!K273</f>
        <v>0</v>
      </c>
      <c r="J300" s="55">
        <f>Calculations!F273</f>
        <v>0</v>
      </c>
      <c r="K300" s="56">
        <f>Calculations!J273</f>
        <v>0</v>
      </c>
      <c r="L300" s="55">
        <f>Calculations!E273</f>
        <v>0</v>
      </c>
      <c r="M300" s="56">
        <f>Calculations!I273</f>
        <v>0</v>
      </c>
      <c r="N300" s="55">
        <f>Calculations!Q273</f>
        <v>5.0534410844033043E-3</v>
      </c>
      <c r="O300" s="56">
        <f>Calculations!V273</f>
        <v>1.6751263574970483</v>
      </c>
      <c r="P300" s="55">
        <f>Calculations!O273</f>
        <v>3.9379993395850738E-3</v>
      </c>
      <c r="Q300" s="56">
        <f>Calculations!T273</f>
        <v>1.3053771438840944</v>
      </c>
      <c r="R300" s="55">
        <f>Calculations!M273</f>
        <v>3.53782394863956E-3</v>
      </c>
      <c r="S300" s="56">
        <f>Calculations!R273</f>
        <v>1.1727260782442013</v>
      </c>
      <c r="T300" s="57">
        <f>Calculations!AA273</f>
        <v>0</v>
      </c>
      <c r="U300" s="56">
        <f>Calculations!AB273</f>
        <v>0</v>
      </c>
      <c r="V300" s="57">
        <f>Calculations!AC273</f>
        <v>0</v>
      </c>
      <c r="W300" s="56">
        <f>Calculations!AD273</f>
        <v>0</v>
      </c>
      <c r="X300" s="57">
        <f>Calculations!AE273</f>
        <v>0</v>
      </c>
      <c r="Y300" s="56">
        <f>Calculations!AF273</f>
        <v>0</v>
      </c>
      <c r="Z300" s="55">
        <f>Calculations!Q273</f>
        <v>5.0534410844033043E-3</v>
      </c>
      <c r="AA300" s="56">
        <f>Calculations!V273</f>
        <v>1.6751263574970483</v>
      </c>
      <c r="AB300" s="57">
        <f>Calculations!AH273</f>
        <v>0</v>
      </c>
      <c r="AC300" s="56">
        <f>Calculations!AI273</f>
        <v>0</v>
      </c>
      <c r="AD300" s="56" t="s">
        <v>64</v>
      </c>
      <c r="AE300" s="58" t="s">
        <v>53</v>
      </c>
      <c r="AF300" s="39" t="s">
        <v>974</v>
      </c>
      <c r="AG300" s="59" t="s">
        <v>966</v>
      </c>
      <c r="AH300" s="59" t="s">
        <v>967</v>
      </c>
      <c r="AI300" s="69" t="s">
        <v>1502</v>
      </c>
      <c r="AJ300" s="70" t="s">
        <v>1503</v>
      </c>
    </row>
    <row r="301" spans="2:36" ht="316.8" x14ac:dyDescent="0.25">
      <c r="B301" s="19" t="str">
        <f>Calculations!A274</f>
        <v>CfS:363</v>
      </c>
      <c r="C301" s="39" t="str">
        <f>Calculations!B274</f>
        <v>Land West of A1 from Buckden to Brampton</v>
      </c>
      <c r="D301" s="39" t="str">
        <f>Calculations!C274</f>
        <v>Mixed Use</v>
      </c>
      <c r="E301" s="55">
        <f>Calculations!D274</f>
        <v>526.50540103887499</v>
      </c>
      <c r="F301" s="55">
        <f>Calculations!H274</f>
        <v>524.99016832060408</v>
      </c>
      <c r="G301" s="56">
        <f>Calculations!L274</f>
        <v>99.712209463515251</v>
      </c>
      <c r="H301" s="55">
        <f>Calculations!G274</f>
        <v>1.4432512912131501</v>
      </c>
      <c r="I301" s="56">
        <f>Calculations!K274</f>
        <v>0.27411899068184226</v>
      </c>
      <c r="J301" s="55">
        <f>Calculations!F274</f>
        <v>6.8159464086137406E-2</v>
      </c>
      <c r="K301" s="56">
        <f>Calculations!J274</f>
        <v>1.2945634356579904E-2</v>
      </c>
      <c r="L301" s="55">
        <f>Calculations!E274</f>
        <v>3.8219629715778801E-3</v>
      </c>
      <c r="M301" s="56">
        <f>Calculations!I274</f>
        <v>7.2591144630930048E-4</v>
      </c>
      <c r="N301" s="55">
        <f>Calculations!Q274</f>
        <v>36.35488616702812</v>
      </c>
      <c r="O301" s="56">
        <f>Calculations!V274</f>
        <v>6.9049407841390451</v>
      </c>
      <c r="P301" s="55">
        <f>Calculations!O274</f>
        <v>17.19844906292612</v>
      </c>
      <c r="Q301" s="56">
        <f>Calculations!T274</f>
        <v>3.2665285159451303</v>
      </c>
      <c r="R301" s="55">
        <f>Calculations!M274</f>
        <v>10.942556053994799</v>
      </c>
      <c r="S301" s="56">
        <f>Calculations!R274</f>
        <v>2.0783369045034439</v>
      </c>
      <c r="T301" s="57">
        <f>Calculations!AA274</f>
        <v>0</v>
      </c>
      <c r="U301" s="56">
        <f>Calculations!AB274</f>
        <v>0</v>
      </c>
      <c r="V301" s="57">
        <f>Calculations!AC274</f>
        <v>0</v>
      </c>
      <c r="W301" s="56">
        <f>Calculations!AD274</f>
        <v>0</v>
      </c>
      <c r="X301" s="57">
        <f>Calculations!AE274</f>
        <v>6.2127501972057102</v>
      </c>
      <c r="Y301" s="56">
        <f>Calculations!AF274</f>
        <v>1.1799974292660649</v>
      </c>
      <c r="Z301" s="55">
        <f>Calculations!Q274</f>
        <v>36.35488616702812</v>
      </c>
      <c r="AA301" s="56">
        <f>Calculations!V274</f>
        <v>6.9049407841390451</v>
      </c>
      <c r="AB301" s="57">
        <f>Calculations!AH274</f>
        <v>15.4524297553645</v>
      </c>
      <c r="AC301" s="56">
        <f>Calculations!AI274</f>
        <v>2.9349043190961597</v>
      </c>
      <c r="AD301" s="56" t="s">
        <v>65</v>
      </c>
      <c r="AE301" s="58" t="s">
        <v>53</v>
      </c>
      <c r="AF301" s="39" t="s">
        <v>978</v>
      </c>
      <c r="AG301" s="59" t="s">
        <v>957</v>
      </c>
      <c r="AH301" s="59" t="s">
        <v>996</v>
      </c>
      <c r="AI301" s="69" t="s">
        <v>1466</v>
      </c>
      <c r="AJ301" s="69" t="s">
        <v>1562</v>
      </c>
    </row>
    <row r="302" spans="2:36" ht="184.8" x14ac:dyDescent="0.25">
      <c r="B302" s="19" t="str">
        <f>Calculations!A275</f>
        <v>CfS:364</v>
      </c>
      <c r="C302" s="39" t="str">
        <f>Calculations!B275</f>
        <v>Land North of Gimbers End, Stonely</v>
      </c>
      <c r="D302" s="39" t="str">
        <f>Calculations!C275</f>
        <v>Residential</v>
      </c>
      <c r="E302" s="55">
        <f>Calculations!D275</f>
        <v>0.83613209333335903</v>
      </c>
      <c r="F302" s="55">
        <f>Calculations!H275</f>
        <v>0.83613209333335903</v>
      </c>
      <c r="G302" s="56">
        <f>Calculations!L275</f>
        <v>100</v>
      </c>
      <c r="H302" s="55">
        <f>Calculations!G275</f>
        <v>0</v>
      </c>
      <c r="I302" s="56">
        <f>Calculations!K275</f>
        <v>0</v>
      </c>
      <c r="J302" s="55">
        <f>Calculations!F275</f>
        <v>0</v>
      </c>
      <c r="K302" s="56">
        <f>Calculations!J275</f>
        <v>0</v>
      </c>
      <c r="L302" s="55">
        <f>Calculations!E275</f>
        <v>0</v>
      </c>
      <c r="M302" s="56">
        <f>Calculations!I275</f>
        <v>0</v>
      </c>
      <c r="N302" s="55">
        <f>Calculations!Q275</f>
        <v>1.044647534383693E-3</v>
      </c>
      <c r="O302" s="56">
        <f>Calculations!V275</f>
        <v>0.12493809802456664</v>
      </c>
      <c r="P302" s="55">
        <f>Calculations!O275</f>
        <v>7.5695194632080499E-4</v>
      </c>
      <c r="Q302" s="56">
        <f>Calculations!T275</f>
        <v>9.0530186839630669E-2</v>
      </c>
      <c r="R302" s="55">
        <f>Calculations!M275</f>
        <v>5.9311347240964096E-4</v>
      </c>
      <c r="S302" s="56">
        <f>Calculations!R275</f>
        <v>7.0935379366328363E-2</v>
      </c>
      <c r="T302" s="57">
        <f>Calculations!AA275</f>
        <v>0</v>
      </c>
      <c r="U302" s="56">
        <f>Calculations!AB275</f>
        <v>0</v>
      </c>
      <c r="V302" s="57">
        <f>Calculations!AC275</f>
        <v>0</v>
      </c>
      <c r="W302" s="56">
        <f>Calculations!AD275</f>
        <v>0</v>
      </c>
      <c r="X302" s="57">
        <f>Calculations!AE275</f>
        <v>0</v>
      </c>
      <c r="Y302" s="56">
        <f>Calculations!AF275</f>
        <v>0</v>
      </c>
      <c r="Z302" s="55">
        <f>Calculations!Q275</f>
        <v>1.044647534383693E-3</v>
      </c>
      <c r="AA302" s="56">
        <f>Calculations!V275</f>
        <v>0.12493809802456664</v>
      </c>
      <c r="AB302" s="57">
        <f>Calculations!AH275</f>
        <v>0</v>
      </c>
      <c r="AC302" s="56">
        <f>Calculations!AI275</f>
        <v>0</v>
      </c>
      <c r="AD302" s="56" t="s">
        <v>64</v>
      </c>
      <c r="AE302" s="58" t="s">
        <v>53</v>
      </c>
      <c r="AF302" s="39" t="s">
        <v>974</v>
      </c>
      <c r="AG302" s="59" t="s">
        <v>966</v>
      </c>
      <c r="AH302" s="59" t="s">
        <v>967</v>
      </c>
      <c r="AI302" s="69" t="s">
        <v>1123</v>
      </c>
      <c r="AJ302" s="70" t="s">
        <v>1124</v>
      </c>
    </row>
    <row r="303" spans="2:36" ht="132" x14ac:dyDescent="0.25">
      <c r="B303" s="41" t="str">
        <f>Calculations!A276</f>
        <v>CfS:365</v>
      </c>
      <c r="C303" s="49" t="str">
        <f>Calculations!B276</f>
        <v>Land South East of Bicton Industrial Estate Kimbolton</v>
      </c>
      <c r="D303" s="49" t="str">
        <f>Calculations!C276</f>
        <v>Commercial</v>
      </c>
      <c r="E303" s="50">
        <f>Calculations!D276</f>
        <v>2.8794234867197401</v>
      </c>
      <c r="F303" s="50">
        <f>Calculations!H276</f>
        <v>2.8794234867197401</v>
      </c>
      <c r="G303" s="51">
        <f>Calculations!L276</f>
        <v>100</v>
      </c>
      <c r="H303" s="50">
        <f>Calculations!G276</f>
        <v>0</v>
      </c>
      <c r="I303" s="51">
        <f>Calculations!K276</f>
        <v>0</v>
      </c>
      <c r="J303" s="50">
        <f>Calculations!F276</f>
        <v>0</v>
      </c>
      <c r="K303" s="51">
        <f>Calculations!J276</f>
        <v>0</v>
      </c>
      <c r="L303" s="50">
        <f>Calculations!E276</f>
        <v>0</v>
      </c>
      <c r="M303" s="51">
        <f>Calculations!I276</f>
        <v>0</v>
      </c>
      <c r="N303" s="50">
        <f>Calculations!Q276</f>
        <v>9.1557963023918901E-2</v>
      </c>
      <c r="O303" s="51">
        <f>Calculations!V276</f>
        <v>3.179732451520092</v>
      </c>
      <c r="P303" s="50">
        <f>Calculations!O276</f>
        <v>5.2323564509294304E-2</v>
      </c>
      <c r="Q303" s="51">
        <f>Calculations!T276</f>
        <v>1.8171541890457272</v>
      </c>
      <c r="R303" s="50">
        <f>Calculations!M276</f>
        <v>3.3830087872194402E-2</v>
      </c>
      <c r="S303" s="51">
        <f>Calculations!R276</f>
        <v>1.1748910164907309</v>
      </c>
      <c r="T303" s="52">
        <f>Calculations!AA276</f>
        <v>0</v>
      </c>
      <c r="U303" s="51">
        <f>Calculations!AB276</f>
        <v>0</v>
      </c>
      <c r="V303" s="52">
        <f>Calculations!AC276</f>
        <v>0</v>
      </c>
      <c r="W303" s="51">
        <f>Calculations!AD276</f>
        <v>0</v>
      </c>
      <c r="X303" s="52">
        <f>Calculations!AE276</f>
        <v>0</v>
      </c>
      <c r="Y303" s="51">
        <f>Calculations!AF276</f>
        <v>0</v>
      </c>
      <c r="Z303" s="50">
        <f>Calculations!Q276</f>
        <v>9.1557963023918901E-2</v>
      </c>
      <c r="AA303" s="51">
        <f>Calculations!V276</f>
        <v>3.179732451520092</v>
      </c>
      <c r="AB303" s="52">
        <f>Calculations!AH276</f>
        <v>0</v>
      </c>
      <c r="AC303" s="51">
        <f>Calculations!AI276</f>
        <v>0</v>
      </c>
      <c r="AD303" s="51" t="s">
        <v>64</v>
      </c>
      <c r="AE303" s="53" t="s">
        <v>52</v>
      </c>
      <c r="AF303" s="49" t="s">
        <v>974</v>
      </c>
      <c r="AG303" s="54" t="s">
        <v>966</v>
      </c>
      <c r="AH303" s="54" t="s">
        <v>967</v>
      </c>
      <c r="AI303" s="69" t="s">
        <v>1709</v>
      </c>
      <c r="AJ303" s="96" t="s">
        <v>1724</v>
      </c>
    </row>
    <row r="304" spans="2:36" ht="66" x14ac:dyDescent="0.25">
      <c r="B304" s="19" t="str">
        <f>Calculations!A277</f>
        <v>CfS:366</v>
      </c>
      <c r="C304" s="39" t="str">
        <f>Calculations!B277</f>
        <v>Land North of Tilbrook Road, Kimbolton</v>
      </c>
      <c r="D304" s="39" t="str">
        <f>Calculations!C277</f>
        <v>Residential</v>
      </c>
      <c r="E304" s="55">
        <f>Calculations!D277</f>
        <v>1.4538612223189999</v>
      </c>
      <c r="F304" s="55">
        <f>Calculations!H277</f>
        <v>0.92058234107528181</v>
      </c>
      <c r="G304" s="56">
        <f>Calculations!L277</f>
        <v>63.319822204687128</v>
      </c>
      <c r="H304" s="55">
        <f>Calculations!G277</f>
        <v>0.38328827245069402</v>
      </c>
      <c r="I304" s="56">
        <f>Calculations!K277</f>
        <v>26.363470362000928</v>
      </c>
      <c r="J304" s="55">
        <f>Calculations!F277</f>
        <v>0</v>
      </c>
      <c r="K304" s="56">
        <f>Calculations!J277</f>
        <v>0</v>
      </c>
      <c r="L304" s="55">
        <f>Calculations!E277</f>
        <v>0.14999060879302401</v>
      </c>
      <c r="M304" s="56">
        <f>Calculations!I277</f>
        <v>10.316707433311933</v>
      </c>
      <c r="N304" s="55">
        <f>Calculations!Q277</f>
        <v>0.40197150292047534</v>
      </c>
      <c r="O304" s="56">
        <f>Calculations!V277</f>
        <v>27.648546969242744</v>
      </c>
      <c r="P304" s="55">
        <f>Calculations!O277</f>
        <v>0.1385557195764783</v>
      </c>
      <c r="Q304" s="56">
        <f>Calculations!T277</f>
        <v>9.5301888137213844</v>
      </c>
      <c r="R304" s="55">
        <f>Calculations!M277</f>
        <v>7.5390768632883506E-2</v>
      </c>
      <c r="S304" s="56">
        <f>Calculations!R277</f>
        <v>5.185554678501604</v>
      </c>
      <c r="T304" s="57">
        <f>Calculations!AA277</f>
        <v>0</v>
      </c>
      <c r="U304" s="56">
        <f>Calculations!AB277</f>
        <v>0</v>
      </c>
      <c r="V304" s="57">
        <f>Calculations!AC277</f>
        <v>0.37745521214294098</v>
      </c>
      <c r="W304" s="56">
        <f>Calculations!AD277</f>
        <v>25.962258732018189</v>
      </c>
      <c r="X304" s="57">
        <f>Calculations!AE277</f>
        <v>7.0799623650527697E-3</v>
      </c>
      <c r="Y304" s="56">
        <f>Calculations!AF277</f>
        <v>0.48697649104085639</v>
      </c>
      <c r="Z304" s="55">
        <f>Calculations!Q277</f>
        <v>0.40197150292047534</v>
      </c>
      <c r="AA304" s="56">
        <f>Calculations!V277</f>
        <v>27.648546969242744</v>
      </c>
      <c r="AB304" s="57">
        <f>Calculations!AH277</f>
        <v>0</v>
      </c>
      <c r="AC304" s="56">
        <f>Calculations!AI277</f>
        <v>0</v>
      </c>
      <c r="AD304" s="56" t="s">
        <v>65</v>
      </c>
      <c r="AE304" s="58" t="s">
        <v>53</v>
      </c>
      <c r="AF304" s="39" t="s">
        <v>978</v>
      </c>
      <c r="AG304" s="59" t="s">
        <v>959</v>
      </c>
      <c r="AH304" s="59" t="s">
        <v>996</v>
      </c>
      <c r="AI304" s="69" t="s">
        <v>1341</v>
      </c>
      <c r="AJ304" s="69" t="s">
        <v>1342</v>
      </c>
    </row>
    <row r="305" spans="2:36" ht="118.8" x14ac:dyDescent="0.25">
      <c r="B305" s="19" t="str">
        <f>Calculations!A278</f>
        <v>CfS:367</v>
      </c>
      <c r="C305" s="39" t="str">
        <f>Calculations!B278</f>
        <v>Fifty Acres, Land adjacent to Ermine Street and A1304, Alconbury</v>
      </c>
      <c r="D305" s="39" t="str">
        <f>Calculations!C278</f>
        <v>Residential</v>
      </c>
      <c r="E305" s="55">
        <f>Calculations!D278</f>
        <v>19.947487146833701</v>
      </c>
      <c r="F305" s="55">
        <f>Calculations!H278</f>
        <v>19.947487146833701</v>
      </c>
      <c r="G305" s="56">
        <f>Calculations!L278</f>
        <v>100</v>
      </c>
      <c r="H305" s="55">
        <f>Calculations!G278</f>
        <v>0</v>
      </c>
      <c r="I305" s="56">
        <f>Calculations!K278</f>
        <v>0</v>
      </c>
      <c r="J305" s="55">
        <f>Calculations!F278</f>
        <v>0</v>
      </c>
      <c r="K305" s="56">
        <f>Calculations!J278</f>
        <v>0</v>
      </c>
      <c r="L305" s="55">
        <f>Calculations!E278</f>
        <v>0</v>
      </c>
      <c r="M305" s="56">
        <f>Calculations!I278</f>
        <v>0</v>
      </c>
      <c r="N305" s="55">
        <f>Calculations!Q278</f>
        <v>0.73874341321397208</v>
      </c>
      <c r="O305" s="56">
        <f>Calculations!V278</f>
        <v>3.7034409786860496</v>
      </c>
      <c r="P305" s="55">
        <f>Calculations!O278</f>
        <v>0.27267909406791602</v>
      </c>
      <c r="Q305" s="56">
        <f>Calculations!T278</f>
        <v>1.3669846836382038</v>
      </c>
      <c r="R305" s="55">
        <f>Calculations!M278</f>
        <v>0.168153211127131</v>
      </c>
      <c r="S305" s="56">
        <f>Calculations!R278</f>
        <v>0.84297941835657342</v>
      </c>
      <c r="T305" s="57">
        <f>Calculations!AA278</f>
        <v>0</v>
      </c>
      <c r="U305" s="56">
        <f>Calculations!AB278</f>
        <v>0</v>
      </c>
      <c r="V305" s="57">
        <f>Calculations!AC278</f>
        <v>0</v>
      </c>
      <c r="W305" s="56">
        <f>Calculations!AD278</f>
        <v>0</v>
      </c>
      <c r="X305" s="57">
        <f>Calculations!AE278</f>
        <v>0</v>
      </c>
      <c r="Y305" s="56">
        <f>Calculations!AF278</f>
        <v>0</v>
      </c>
      <c r="Z305" s="55">
        <f>Calculations!Q278</f>
        <v>0.73874341321397208</v>
      </c>
      <c r="AA305" s="56">
        <f>Calculations!V278</f>
        <v>3.7034409786860496</v>
      </c>
      <c r="AB305" s="57">
        <f>Calculations!AH278</f>
        <v>0</v>
      </c>
      <c r="AC305" s="56">
        <f>Calculations!AI278</f>
        <v>0</v>
      </c>
      <c r="AD305" s="56" t="s">
        <v>64</v>
      </c>
      <c r="AE305" s="58" t="s">
        <v>53</v>
      </c>
      <c r="AF305" s="39" t="s">
        <v>974</v>
      </c>
      <c r="AG305" s="59" t="s">
        <v>966</v>
      </c>
      <c r="AH305" s="59" t="s">
        <v>967</v>
      </c>
      <c r="AI305" s="45" t="s">
        <v>1684</v>
      </c>
      <c r="AJ305" s="45" t="s">
        <v>1194</v>
      </c>
    </row>
    <row r="306" spans="2:36" ht="105.6" x14ac:dyDescent="0.25">
      <c r="B306" s="19" t="str">
        <f>Calculations!A279</f>
        <v>CfS:368</v>
      </c>
      <c r="C306" s="39" t="str">
        <f>Calculations!B279</f>
        <v>Land East of Dovecote Lane, Great Paxton</v>
      </c>
      <c r="D306" s="39" t="str">
        <f>Calculations!C279</f>
        <v>Residential</v>
      </c>
      <c r="E306" s="55">
        <f>Calculations!D279</f>
        <v>0.455311993029341</v>
      </c>
      <c r="F306" s="55">
        <f>Calculations!H279</f>
        <v>0.44925615793578899</v>
      </c>
      <c r="G306" s="56">
        <f>Calculations!L279</f>
        <v>98.669959239759848</v>
      </c>
      <c r="H306" s="55">
        <f>Calculations!G279</f>
        <v>6.0558350935520098E-3</v>
      </c>
      <c r="I306" s="56">
        <f>Calculations!K279</f>
        <v>1.3300407602401465</v>
      </c>
      <c r="J306" s="55">
        <f>Calculations!F279</f>
        <v>0</v>
      </c>
      <c r="K306" s="56">
        <f>Calculations!J279</f>
        <v>0</v>
      </c>
      <c r="L306" s="55">
        <f>Calculations!E279</f>
        <v>0</v>
      </c>
      <c r="M306" s="56">
        <f>Calculations!I279</f>
        <v>0</v>
      </c>
      <c r="N306" s="55">
        <f>Calculations!Q279</f>
        <v>0</v>
      </c>
      <c r="O306" s="56">
        <f>Calculations!V279</f>
        <v>0</v>
      </c>
      <c r="P306" s="55">
        <f>Calculations!O279</f>
        <v>0</v>
      </c>
      <c r="Q306" s="56">
        <f>Calculations!T279</f>
        <v>0</v>
      </c>
      <c r="R306" s="55">
        <f>Calculations!M279</f>
        <v>0</v>
      </c>
      <c r="S306" s="56">
        <f>Calculations!R279</f>
        <v>0</v>
      </c>
      <c r="T306" s="57">
        <f>Calculations!AA279</f>
        <v>0</v>
      </c>
      <c r="U306" s="56">
        <f>Calculations!AB279</f>
        <v>0</v>
      </c>
      <c r="V306" s="57">
        <f>Calculations!AC279</f>
        <v>1.7226053233374799E-3</v>
      </c>
      <c r="W306" s="56">
        <f>Calculations!AD279</f>
        <v>0.37833515253495037</v>
      </c>
      <c r="X306" s="57">
        <f>Calculations!AE279</f>
        <v>3.2768485489895097E-2</v>
      </c>
      <c r="Y306" s="56">
        <f>Calculations!AF279</f>
        <v>7.1969300153671645</v>
      </c>
      <c r="Z306" s="55">
        <f>Calculations!Q279</f>
        <v>0</v>
      </c>
      <c r="AA306" s="56">
        <f>Calculations!V279</f>
        <v>0</v>
      </c>
      <c r="AB306" s="57">
        <f>Calculations!AH279</f>
        <v>0</v>
      </c>
      <c r="AC306" s="56">
        <f>Calculations!AI279</f>
        <v>0</v>
      </c>
      <c r="AD306" s="56" t="s">
        <v>64</v>
      </c>
      <c r="AE306" s="58" t="s">
        <v>53</v>
      </c>
      <c r="AF306" s="39" t="s">
        <v>974</v>
      </c>
      <c r="AG306" s="59" t="s">
        <v>986</v>
      </c>
      <c r="AH306" s="59" t="s">
        <v>965</v>
      </c>
      <c r="AI306" s="69" t="s">
        <v>1162</v>
      </c>
      <c r="AJ306" s="70" t="s">
        <v>1677</v>
      </c>
    </row>
    <row r="307" spans="2:36" ht="26.4" x14ac:dyDescent="0.25">
      <c r="B307" s="41" t="str">
        <f>Calculations!A280</f>
        <v>CfS:369</v>
      </c>
      <c r="C307" s="49" t="str">
        <f>Calculations!B280</f>
        <v>Land West of A1198 (North of Bleakley Farm), Godmanchester</v>
      </c>
      <c r="D307" s="49" t="str">
        <f>Calculations!C280</f>
        <v>Residential</v>
      </c>
      <c r="E307" s="50">
        <f>Calculations!D280</f>
        <v>7.0514062543124503</v>
      </c>
      <c r="F307" s="50">
        <f>Calculations!H280</f>
        <v>7.0514062543124503</v>
      </c>
      <c r="G307" s="51">
        <f>Calculations!L280</f>
        <v>100</v>
      </c>
      <c r="H307" s="50">
        <f>Calculations!G280</f>
        <v>0</v>
      </c>
      <c r="I307" s="51">
        <f>Calculations!K280</f>
        <v>0</v>
      </c>
      <c r="J307" s="50">
        <f>Calculations!F280</f>
        <v>0</v>
      </c>
      <c r="K307" s="51">
        <f>Calculations!J280</f>
        <v>0</v>
      </c>
      <c r="L307" s="50">
        <f>Calculations!E280</f>
        <v>0</v>
      </c>
      <c r="M307" s="51">
        <f>Calculations!I280</f>
        <v>0</v>
      </c>
      <c r="N307" s="50">
        <f>Calculations!Q280</f>
        <v>0.16863325733116019</v>
      </c>
      <c r="O307" s="51">
        <f>Calculations!V280</f>
        <v>2.3914840706848883</v>
      </c>
      <c r="P307" s="50">
        <f>Calculations!O280</f>
        <v>8.1796150325661704E-2</v>
      </c>
      <c r="Q307" s="51">
        <f>Calculations!T280</f>
        <v>1.1599976994041064</v>
      </c>
      <c r="R307" s="50">
        <f>Calculations!M280</f>
        <v>3.9142176088737303E-2</v>
      </c>
      <c r="S307" s="51">
        <f>Calculations!R280</f>
        <v>0.55509744690711871</v>
      </c>
      <c r="T307" s="52">
        <f>Calculations!AA280</f>
        <v>0</v>
      </c>
      <c r="U307" s="51">
        <f>Calculations!AB280</f>
        <v>0</v>
      </c>
      <c r="V307" s="52">
        <f>Calculations!AC280</f>
        <v>0</v>
      </c>
      <c r="W307" s="51">
        <f>Calculations!AD280</f>
        <v>0</v>
      </c>
      <c r="X307" s="52">
        <f>Calculations!AE280</f>
        <v>0</v>
      </c>
      <c r="Y307" s="51">
        <f>Calculations!AF280</f>
        <v>0</v>
      </c>
      <c r="Z307" s="50">
        <f>Calculations!Q280</f>
        <v>0.16863325733116019</v>
      </c>
      <c r="AA307" s="51">
        <f>Calculations!V280</f>
        <v>2.3914840706848883</v>
      </c>
      <c r="AB307" s="52">
        <f>Calculations!AH280</f>
        <v>0</v>
      </c>
      <c r="AC307" s="51">
        <f>Calculations!AI280</f>
        <v>0</v>
      </c>
      <c r="AD307" s="51" t="s">
        <v>64</v>
      </c>
      <c r="AE307" s="53" t="s">
        <v>53</v>
      </c>
      <c r="AF307" s="49" t="s">
        <v>974</v>
      </c>
      <c r="AG307" s="54" t="s">
        <v>966</v>
      </c>
      <c r="AH307" s="54" t="s">
        <v>967</v>
      </c>
      <c r="AI307" s="94" t="s">
        <v>1774</v>
      </c>
      <c r="AJ307" s="94" t="s">
        <v>1774</v>
      </c>
    </row>
    <row r="308" spans="2:36" ht="66" x14ac:dyDescent="0.25">
      <c r="B308" s="19" t="str">
        <f>Calculations!A281</f>
        <v>CfS:370</v>
      </c>
      <c r="C308" s="39" t="str">
        <f>Calculations!B281</f>
        <v>Land East of A1198 - (East of Bleakley Farm), Godmanchester</v>
      </c>
      <c r="D308" s="39" t="str">
        <f>Calculations!C281</f>
        <v>Residential</v>
      </c>
      <c r="E308" s="55">
        <f>Calculations!D281</f>
        <v>5.3533286248985599</v>
      </c>
      <c r="F308" s="55">
        <f>Calculations!H281</f>
        <v>5.3533286248985599</v>
      </c>
      <c r="G308" s="56">
        <f>Calculations!L281</f>
        <v>100</v>
      </c>
      <c r="H308" s="55">
        <f>Calculations!G281</f>
        <v>0</v>
      </c>
      <c r="I308" s="56">
        <f>Calculations!K281</f>
        <v>0</v>
      </c>
      <c r="J308" s="55">
        <f>Calculations!F281</f>
        <v>0</v>
      </c>
      <c r="K308" s="56">
        <f>Calculations!J281</f>
        <v>0</v>
      </c>
      <c r="L308" s="55">
        <f>Calculations!E281</f>
        <v>0</v>
      </c>
      <c r="M308" s="56">
        <f>Calculations!I281</f>
        <v>0</v>
      </c>
      <c r="N308" s="55">
        <f>Calculations!Q281</f>
        <v>0.39495648526467975</v>
      </c>
      <c r="O308" s="56">
        <f>Calculations!V281</f>
        <v>7.3777739596952872</v>
      </c>
      <c r="P308" s="55">
        <f>Calculations!O281</f>
        <v>0.33550182383288052</v>
      </c>
      <c r="Q308" s="56">
        <f>Calculations!T281</f>
        <v>6.2671628689568433</v>
      </c>
      <c r="R308" s="55">
        <f>Calculations!M281</f>
        <v>0.29028616509295102</v>
      </c>
      <c r="S308" s="56">
        <f>Calculations!R281</f>
        <v>5.4225358731540911</v>
      </c>
      <c r="T308" s="57">
        <f>Calculations!AA281</f>
        <v>0</v>
      </c>
      <c r="U308" s="56">
        <f>Calculations!AB281</f>
        <v>0</v>
      </c>
      <c r="V308" s="57">
        <f>Calculations!AC281</f>
        <v>0</v>
      </c>
      <c r="W308" s="56">
        <f>Calculations!AD281</f>
        <v>0</v>
      </c>
      <c r="X308" s="57">
        <f>Calculations!AE281</f>
        <v>0</v>
      </c>
      <c r="Y308" s="56">
        <f>Calculations!AF281</f>
        <v>0</v>
      </c>
      <c r="Z308" s="55">
        <f>Calculations!Q281</f>
        <v>0.39495648526467975</v>
      </c>
      <c r="AA308" s="56">
        <f>Calculations!V281</f>
        <v>7.3777739596952872</v>
      </c>
      <c r="AB308" s="57">
        <f>Calculations!AH281</f>
        <v>0</v>
      </c>
      <c r="AC308" s="56">
        <f>Calculations!AI281</f>
        <v>0</v>
      </c>
      <c r="AD308" s="56" t="s">
        <v>64</v>
      </c>
      <c r="AE308" s="58" t="s">
        <v>53</v>
      </c>
      <c r="AF308" s="39" t="s">
        <v>974</v>
      </c>
      <c r="AG308" s="59" t="s">
        <v>966</v>
      </c>
      <c r="AH308" s="59" t="s">
        <v>967</v>
      </c>
      <c r="AI308" s="69" t="s">
        <v>1343</v>
      </c>
      <c r="AJ308" s="69" t="s">
        <v>1344</v>
      </c>
    </row>
    <row r="309" spans="2:36" ht="316.8" x14ac:dyDescent="0.25">
      <c r="B309" s="41" t="str">
        <f>Calculations!A282</f>
        <v>CfS:371</v>
      </c>
      <c r="C309" s="49" t="str">
        <f>Calculations!B282</f>
        <v>Land adjacent to London Road (A1198), adjoining Bleakley Farm, Godmanchester</v>
      </c>
      <c r="D309" s="49" t="str">
        <f>Calculations!C282</f>
        <v>Residential</v>
      </c>
      <c r="E309" s="50">
        <f>Calculations!D282</f>
        <v>4.9103202467503104</v>
      </c>
      <c r="F309" s="50">
        <f>Calculations!H282</f>
        <v>4.9103202467503104</v>
      </c>
      <c r="G309" s="51">
        <f>Calculations!L282</f>
        <v>100</v>
      </c>
      <c r="H309" s="50">
        <f>Calculations!G282</f>
        <v>0</v>
      </c>
      <c r="I309" s="51">
        <f>Calculations!K282</f>
        <v>0</v>
      </c>
      <c r="J309" s="50">
        <f>Calculations!F282</f>
        <v>0</v>
      </c>
      <c r="K309" s="51">
        <f>Calculations!J282</f>
        <v>0</v>
      </c>
      <c r="L309" s="50">
        <f>Calculations!E282</f>
        <v>0</v>
      </c>
      <c r="M309" s="51">
        <f>Calculations!I282</f>
        <v>0</v>
      </c>
      <c r="N309" s="50">
        <f>Calculations!Q282</f>
        <v>0.8518049422707491</v>
      </c>
      <c r="O309" s="51">
        <f>Calculations!V282</f>
        <v>17.347238051010631</v>
      </c>
      <c r="P309" s="50">
        <f>Calculations!O282</f>
        <v>0.66931066776106407</v>
      </c>
      <c r="Q309" s="51">
        <f>Calculations!T282</f>
        <v>13.630692788398461</v>
      </c>
      <c r="R309" s="50">
        <f>Calculations!M282</f>
        <v>0.46830796063736402</v>
      </c>
      <c r="S309" s="51">
        <f>Calculations!R282</f>
        <v>9.537218289322249</v>
      </c>
      <c r="T309" s="52">
        <f>Calculations!AA282</f>
        <v>0</v>
      </c>
      <c r="U309" s="51">
        <f>Calculations!AB282</f>
        <v>0</v>
      </c>
      <c r="V309" s="52">
        <f>Calculations!AC282</f>
        <v>0</v>
      </c>
      <c r="W309" s="51">
        <f>Calculations!AD282</f>
        <v>0</v>
      </c>
      <c r="X309" s="52">
        <f>Calculations!AE282</f>
        <v>0</v>
      </c>
      <c r="Y309" s="51">
        <f>Calculations!AF282</f>
        <v>0</v>
      </c>
      <c r="Z309" s="50">
        <f>Calculations!Q282</f>
        <v>0.8518049422707491</v>
      </c>
      <c r="AA309" s="51">
        <f>Calculations!V282</f>
        <v>17.347238051010631</v>
      </c>
      <c r="AB309" s="52">
        <f>Calculations!AH282</f>
        <v>0</v>
      </c>
      <c r="AC309" s="51">
        <f>Calculations!AI282</f>
        <v>0</v>
      </c>
      <c r="AD309" s="51" t="s">
        <v>64</v>
      </c>
      <c r="AE309" s="53" t="s">
        <v>53</v>
      </c>
      <c r="AF309" s="49" t="s">
        <v>974</v>
      </c>
      <c r="AG309" s="54" t="s">
        <v>966</v>
      </c>
      <c r="AH309" s="54" t="s">
        <v>967</v>
      </c>
      <c r="AI309" s="94" t="s">
        <v>1767</v>
      </c>
      <c r="AJ309" s="95" t="s">
        <v>1771</v>
      </c>
    </row>
    <row r="310" spans="2:36" ht="356.4" x14ac:dyDescent="0.25">
      <c r="B310" s="41" t="str">
        <f>Calculations!A283</f>
        <v>CfS:372</v>
      </c>
      <c r="C310" s="49" t="str">
        <f>Calculations!B283</f>
        <v>Land East of Silver Street, Godmanchester</v>
      </c>
      <c r="D310" s="49" t="str">
        <f>Calculations!C283</f>
        <v>Residential</v>
      </c>
      <c r="E310" s="50">
        <f>Calculations!D283</f>
        <v>5.1186850907917298</v>
      </c>
      <c r="F310" s="50">
        <f>Calculations!H283</f>
        <v>4.5089097797317779</v>
      </c>
      <c r="G310" s="51">
        <f>Calculations!L283</f>
        <v>88.087266549041885</v>
      </c>
      <c r="H310" s="50">
        <f>Calculations!G283</f>
        <v>0.15426216508774601</v>
      </c>
      <c r="I310" s="51">
        <f>Calculations!K283</f>
        <v>3.0137068866622854</v>
      </c>
      <c r="J310" s="50">
        <f>Calculations!F283</f>
        <v>0.10313427462901099</v>
      </c>
      <c r="K310" s="51">
        <f>Calculations!J283</f>
        <v>2.0148587537558158</v>
      </c>
      <c r="L310" s="50">
        <f>Calculations!E283</f>
        <v>0.35237887134319501</v>
      </c>
      <c r="M310" s="51">
        <f>Calculations!I283</f>
        <v>6.8841678105400108</v>
      </c>
      <c r="N310" s="50">
        <f>Calculations!Q283</f>
        <v>0.29239159988389762</v>
      </c>
      <c r="O310" s="51">
        <f>Calculations!V283</f>
        <v>5.7122404425678805</v>
      </c>
      <c r="P310" s="50">
        <f>Calculations!O283</f>
        <v>0.16296020874298162</v>
      </c>
      <c r="Q310" s="51">
        <f>Calculations!T283</f>
        <v>3.1836341922291576</v>
      </c>
      <c r="R310" s="50">
        <f>Calculations!M283</f>
        <v>0.10078525028264</v>
      </c>
      <c r="S310" s="51">
        <f>Calculations!R283</f>
        <v>1.9689675863035188</v>
      </c>
      <c r="T310" s="52">
        <f>Calculations!AA283</f>
        <v>8.3606747311960106E-2</v>
      </c>
      <c r="U310" s="51">
        <f>Calculations!AB283</f>
        <v>1.633363760985505</v>
      </c>
      <c r="V310" s="52">
        <f>Calculations!AC283</f>
        <v>5.1945121059084699E-2</v>
      </c>
      <c r="W310" s="51">
        <f>Calculations!AD283</f>
        <v>1.0148137683353775</v>
      </c>
      <c r="X310" s="52">
        <f>Calculations!AE283</f>
        <v>0.101477299378086</v>
      </c>
      <c r="Y310" s="51">
        <f>Calculations!AF283</f>
        <v>1.982487642395482</v>
      </c>
      <c r="Z310" s="50">
        <f>Calculations!Q283</f>
        <v>0.29239159988389762</v>
      </c>
      <c r="AA310" s="51">
        <f>Calculations!V283</f>
        <v>5.7122404425678805</v>
      </c>
      <c r="AB310" s="52">
        <f>Calculations!AH283</f>
        <v>0.27475499770226403</v>
      </c>
      <c r="AC310" s="51">
        <f>Calculations!AI283</f>
        <v>5.3676870686289169</v>
      </c>
      <c r="AD310" s="51" t="s">
        <v>65</v>
      </c>
      <c r="AE310" s="53" t="s">
        <v>53</v>
      </c>
      <c r="AF310" s="49" t="s">
        <v>978</v>
      </c>
      <c r="AG310" s="54" t="s">
        <v>957</v>
      </c>
      <c r="AH310" s="54" t="s">
        <v>996</v>
      </c>
      <c r="AI310" s="69" t="s">
        <v>1765</v>
      </c>
      <c r="AJ310" s="95" t="s">
        <v>1773</v>
      </c>
    </row>
    <row r="311" spans="2:36" ht="39.6" x14ac:dyDescent="0.25">
      <c r="B311" s="19" t="str">
        <f>Calculations!A284</f>
        <v>CfS:373</v>
      </c>
      <c r="C311" s="39" t="str">
        <f>Calculations!B284</f>
        <v>Brook Farmyard (central site), Great Staughton</v>
      </c>
      <c r="D311" s="39" t="str">
        <f>Calculations!C284</f>
        <v>Mixed Use</v>
      </c>
      <c r="E311" s="55">
        <f>Calculations!D284</f>
        <v>0.75117030881310298</v>
      </c>
      <c r="F311" s="55">
        <f>Calculations!H284</f>
        <v>0.75117030881310298</v>
      </c>
      <c r="G311" s="56">
        <f>Calculations!L284</f>
        <v>100</v>
      </c>
      <c r="H311" s="55">
        <f>Calculations!G284</f>
        <v>0</v>
      </c>
      <c r="I311" s="56">
        <f>Calculations!K284</f>
        <v>0</v>
      </c>
      <c r="J311" s="55">
        <f>Calculations!F284</f>
        <v>0</v>
      </c>
      <c r="K311" s="56">
        <f>Calculations!J284</f>
        <v>0</v>
      </c>
      <c r="L311" s="55">
        <f>Calculations!E284</f>
        <v>0</v>
      </c>
      <c r="M311" s="56">
        <f>Calculations!I284</f>
        <v>0</v>
      </c>
      <c r="N311" s="55">
        <f>Calculations!Q284</f>
        <v>2.1626308668844227E-2</v>
      </c>
      <c r="O311" s="56">
        <f>Calculations!V284</f>
        <v>2.879015373093643</v>
      </c>
      <c r="P311" s="55">
        <f>Calculations!O284</f>
        <v>3.8495063366419261E-3</v>
      </c>
      <c r="Q311" s="56">
        <f>Calculations!T284</f>
        <v>0.51246785069612133</v>
      </c>
      <c r="R311" s="55">
        <f>Calculations!M284</f>
        <v>3.6009121588889601E-3</v>
      </c>
      <c r="S311" s="56">
        <f>Calculations!R284</f>
        <v>0.47937360098519222</v>
      </c>
      <c r="T311" s="57">
        <f>Calculations!AA284</f>
        <v>0</v>
      </c>
      <c r="U311" s="56">
        <f>Calculations!AB284</f>
        <v>0</v>
      </c>
      <c r="V311" s="57">
        <f>Calculations!AC284</f>
        <v>0</v>
      </c>
      <c r="W311" s="56">
        <f>Calculations!AD284</f>
        <v>0</v>
      </c>
      <c r="X311" s="57">
        <f>Calculations!AE284</f>
        <v>0</v>
      </c>
      <c r="Y311" s="56">
        <f>Calculations!AF284</f>
        <v>0</v>
      </c>
      <c r="Z311" s="55">
        <f>Calculations!Q284</f>
        <v>2.1626308668844227E-2</v>
      </c>
      <c r="AA311" s="56">
        <f>Calculations!V284</f>
        <v>2.879015373093643</v>
      </c>
      <c r="AB311" s="57">
        <f>Calculations!AH284</f>
        <v>0</v>
      </c>
      <c r="AC311" s="56">
        <f>Calculations!AI284</f>
        <v>0</v>
      </c>
      <c r="AD311" s="56" t="s">
        <v>66</v>
      </c>
      <c r="AE311" s="58" t="s">
        <v>53</v>
      </c>
      <c r="AF311" s="39" t="s">
        <v>974</v>
      </c>
      <c r="AG311" s="59" t="s">
        <v>969</v>
      </c>
      <c r="AH311" s="59" t="s">
        <v>967</v>
      </c>
      <c r="AI311" s="69" t="s">
        <v>1113</v>
      </c>
      <c r="AJ311" s="74" t="s">
        <v>1112</v>
      </c>
    </row>
    <row r="312" spans="2:36" ht="39.6" x14ac:dyDescent="0.25">
      <c r="B312" s="19" t="str">
        <f>Calculations!A285</f>
        <v>CfS:374</v>
      </c>
      <c r="C312" s="39" t="str">
        <f>Calculations!B285</f>
        <v>Brook Farmyard (with eastern expansion), Great Staughton</v>
      </c>
      <c r="D312" s="39" t="str">
        <f>Calculations!C285</f>
        <v>Mixed Use</v>
      </c>
      <c r="E312" s="55">
        <f>Calculations!D285</f>
        <v>0.97120656808176997</v>
      </c>
      <c r="F312" s="55">
        <f>Calculations!H285</f>
        <v>0.97120656808176997</v>
      </c>
      <c r="G312" s="56">
        <f>Calculations!L285</f>
        <v>100</v>
      </c>
      <c r="H312" s="55">
        <f>Calculations!G285</f>
        <v>0</v>
      </c>
      <c r="I312" s="56">
        <f>Calculations!K285</f>
        <v>0</v>
      </c>
      <c r="J312" s="55">
        <f>Calculations!F285</f>
        <v>0</v>
      </c>
      <c r="K312" s="56">
        <f>Calculations!J285</f>
        <v>0</v>
      </c>
      <c r="L312" s="55">
        <f>Calculations!E285</f>
        <v>0</v>
      </c>
      <c r="M312" s="56">
        <f>Calculations!I285</f>
        <v>0</v>
      </c>
      <c r="N312" s="55">
        <f>Calculations!Q285</f>
        <v>2.3918778683282925E-2</v>
      </c>
      <c r="O312" s="56">
        <f>Calculations!V285</f>
        <v>2.4627900458421426</v>
      </c>
      <c r="P312" s="55">
        <f>Calculations!O285</f>
        <v>3.8495063366419261E-3</v>
      </c>
      <c r="Q312" s="56">
        <f>Calculations!T285</f>
        <v>0.39636329316070068</v>
      </c>
      <c r="R312" s="55">
        <f>Calculations!M285</f>
        <v>3.6009121588889601E-3</v>
      </c>
      <c r="S312" s="56">
        <f>Calculations!R285</f>
        <v>0.37076686641453854</v>
      </c>
      <c r="T312" s="57">
        <f>Calculations!AA285</f>
        <v>0</v>
      </c>
      <c r="U312" s="56">
        <f>Calculations!AB285</f>
        <v>0</v>
      </c>
      <c r="V312" s="57">
        <f>Calculations!AC285</f>
        <v>0</v>
      </c>
      <c r="W312" s="56">
        <f>Calculations!AD285</f>
        <v>0</v>
      </c>
      <c r="X312" s="57">
        <f>Calculations!AE285</f>
        <v>0</v>
      </c>
      <c r="Y312" s="56">
        <f>Calculations!AF285</f>
        <v>0</v>
      </c>
      <c r="Z312" s="55">
        <f>Calculations!Q285</f>
        <v>2.3918778683282925E-2</v>
      </c>
      <c r="AA312" s="56">
        <f>Calculations!V285</f>
        <v>2.4627900458421426</v>
      </c>
      <c r="AB312" s="57">
        <f>Calculations!AH285</f>
        <v>0</v>
      </c>
      <c r="AC312" s="56">
        <f>Calculations!AI285</f>
        <v>0</v>
      </c>
      <c r="AD312" s="56" t="s">
        <v>66</v>
      </c>
      <c r="AE312" s="58" t="s">
        <v>53</v>
      </c>
      <c r="AF312" s="39" t="s">
        <v>974</v>
      </c>
      <c r="AG312" s="59" t="s">
        <v>969</v>
      </c>
      <c r="AH312" s="59" t="s">
        <v>967</v>
      </c>
      <c r="AI312" s="69" t="s">
        <v>1116</v>
      </c>
      <c r="AJ312" s="74" t="s">
        <v>1117</v>
      </c>
    </row>
    <row r="313" spans="2:36" ht="39.6" x14ac:dyDescent="0.25">
      <c r="B313" s="19" t="str">
        <f>Calculations!A286</f>
        <v>CfS:375</v>
      </c>
      <c r="C313" s="39" t="str">
        <f>Calculations!B286</f>
        <v>Brook Farmyard (with western expansion), Great Staughton</v>
      </c>
      <c r="D313" s="39" t="str">
        <f>Calculations!C286</f>
        <v>Mixed Use</v>
      </c>
      <c r="E313" s="55">
        <f>Calculations!D286</f>
        <v>0.95054479109833401</v>
      </c>
      <c r="F313" s="55">
        <f>Calculations!H286</f>
        <v>0.89876927379090266</v>
      </c>
      <c r="G313" s="56">
        <f>Calculations!L286</f>
        <v>94.553069167039894</v>
      </c>
      <c r="H313" s="55">
        <f>Calculations!G286</f>
        <v>3.3705879201693399E-2</v>
      </c>
      <c r="I313" s="56">
        <f>Calculations!K286</f>
        <v>3.5459538064215765</v>
      </c>
      <c r="J313" s="55">
        <f>Calculations!F286</f>
        <v>5.6485652081435496E-3</v>
      </c>
      <c r="K313" s="56">
        <f>Calculations!J286</f>
        <v>0.5942450330632767</v>
      </c>
      <c r="L313" s="55">
        <f>Calculations!E286</f>
        <v>1.24210728975944E-2</v>
      </c>
      <c r="M313" s="56">
        <f>Calculations!I286</f>
        <v>1.3067319934752488</v>
      </c>
      <c r="N313" s="55">
        <f>Calculations!Q286</f>
        <v>2.1626308668844227E-2</v>
      </c>
      <c r="O313" s="56">
        <f>Calculations!V286</f>
        <v>2.2751488274272162</v>
      </c>
      <c r="P313" s="55">
        <f>Calculations!O286</f>
        <v>3.8495063366419261E-3</v>
      </c>
      <c r="Q313" s="56">
        <f>Calculations!T286</f>
        <v>0.40497895235361864</v>
      </c>
      <c r="R313" s="55">
        <f>Calculations!M286</f>
        <v>3.6009121588889601E-3</v>
      </c>
      <c r="S313" s="56">
        <f>Calculations!R286</f>
        <v>0.37882614187261848</v>
      </c>
      <c r="T313" s="57">
        <f>Calculations!AA286</f>
        <v>5.6485652081435496E-3</v>
      </c>
      <c r="U313" s="56">
        <f>Calculations!AB286</f>
        <v>0.5942450330632767</v>
      </c>
      <c r="V313" s="57">
        <f>Calculations!AC286</f>
        <v>3.3705879201693399E-2</v>
      </c>
      <c r="W313" s="56">
        <f>Calculations!AD286</f>
        <v>3.5459538064215765</v>
      </c>
      <c r="X313" s="57">
        <f>Calculations!AE286</f>
        <v>1.6007709535479E-3</v>
      </c>
      <c r="Y313" s="56">
        <f>Calculations!AF286</f>
        <v>0.16840563101695016</v>
      </c>
      <c r="Z313" s="55">
        <f>Calculations!Q286</f>
        <v>2.1626308668844227E-2</v>
      </c>
      <c r="AA313" s="56">
        <f>Calculations!V286</f>
        <v>2.2751488274272162</v>
      </c>
      <c r="AB313" s="57">
        <f>Calculations!AH286</f>
        <v>0</v>
      </c>
      <c r="AC313" s="56">
        <f>Calculations!AI286</f>
        <v>0</v>
      </c>
      <c r="AD313" s="56" t="s">
        <v>65</v>
      </c>
      <c r="AE313" s="58" t="s">
        <v>53</v>
      </c>
      <c r="AF313" s="39" t="s">
        <v>978</v>
      </c>
      <c r="AG313" s="59" t="s">
        <v>959</v>
      </c>
      <c r="AH313" s="59" t="s">
        <v>996</v>
      </c>
      <c r="AI313" s="69" t="s">
        <v>1116</v>
      </c>
      <c r="AJ313" s="70" t="s">
        <v>1117</v>
      </c>
    </row>
    <row r="314" spans="2:36" s="38" customFormat="1" ht="211.2" x14ac:dyDescent="0.3">
      <c r="B314" s="48" t="str">
        <f>Calculations!A287</f>
        <v>CfS:376</v>
      </c>
      <c r="C314" s="48" t="str">
        <f>Calculations!B287</f>
        <v>Land to the South of Godmanchester including land at Corpus Christi Farm and Lower Debden Farm, Godmanchester</v>
      </c>
      <c r="D314" s="48" t="str">
        <f>Calculations!C287</f>
        <v>Mixed Use</v>
      </c>
      <c r="E314" s="61">
        <f>Calculations!D287</f>
        <v>376.55361748730797</v>
      </c>
      <c r="F314" s="61">
        <f>Calculations!H287</f>
        <v>349.61903722633872</v>
      </c>
      <c r="G314" s="62">
        <f>Calculations!L287</f>
        <v>92.847079669370828</v>
      </c>
      <c r="H314" s="61">
        <f>Calculations!G287</f>
        <v>5.5401822518725004</v>
      </c>
      <c r="I314" s="62">
        <f>Calculations!K287</f>
        <v>1.4712864236549887</v>
      </c>
      <c r="J314" s="61">
        <f>Calculations!F287</f>
        <v>0.58767850016219003</v>
      </c>
      <c r="K314" s="62">
        <f>Calculations!J287</f>
        <v>0.15606768143237881</v>
      </c>
      <c r="L314" s="61">
        <f>Calculations!E287</f>
        <v>20.806719508934499</v>
      </c>
      <c r="M314" s="62">
        <f>Calculations!I287</f>
        <v>5.5255662255417866</v>
      </c>
      <c r="N314" s="61">
        <f>Calculations!Q287</f>
        <v>41.110541171506867</v>
      </c>
      <c r="O314" s="62">
        <f>Calculations!V287</f>
        <v>10.917579665236527</v>
      </c>
      <c r="P314" s="61">
        <f>Calculations!O287</f>
        <v>22.622024967541972</v>
      </c>
      <c r="Q314" s="62">
        <f>Calculations!T287</f>
        <v>6.0076504160272641</v>
      </c>
      <c r="R314" s="61">
        <f>Calculations!M287</f>
        <v>15.5735536867973</v>
      </c>
      <c r="S314" s="62">
        <f>Calculations!R287</f>
        <v>4.1358130591647333</v>
      </c>
      <c r="T314" s="63">
        <f>Calculations!AA287</f>
        <v>0.50666346959279895</v>
      </c>
      <c r="U314" s="62">
        <f>Calculations!AB287</f>
        <v>0.13455280896614316</v>
      </c>
      <c r="V314" s="63">
        <f>Calculations!AC287</f>
        <v>4.06870810826344</v>
      </c>
      <c r="W314" s="62">
        <f>Calculations!AD287</f>
        <v>1.0805122881074376</v>
      </c>
      <c r="X314" s="63">
        <f>Calculations!AE287</f>
        <v>1.09652643370668</v>
      </c>
      <c r="Y314" s="62">
        <f>Calculations!AF287</f>
        <v>0.29120061069221814</v>
      </c>
      <c r="Z314" s="61">
        <f>Calculations!Q287</f>
        <v>41.110541171506867</v>
      </c>
      <c r="AA314" s="62">
        <f>Calculations!V287</f>
        <v>10.917579665236527</v>
      </c>
      <c r="AB314" s="63">
        <f>Calculations!AH287</f>
        <v>47.1149483490968</v>
      </c>
      <c r="AC314" s="62">
        <f>Calculations!AI287</f>
        <v>12.512148645254973</v>
      </c>
      <c r="AD314" s="62" t="s">
        <v>65</v>
      </c>
      <c r="AE314" s="64" t="s">
        <v>53</v>
      </c>
      <c r="AF314" s="48" t="s">
        <v>978</v>
      </c>
      <c r="AG314" s="40" t="s">
        <v>957</v>
      </c>
      <c r="AH314" s="40" t="s">
        <v>996</v>
      </c>
      <c r="AI314" s="69" t="s">
        <v>1474</v>
      </c>
      <c r="AJ314" s="69" t="s">
        <v>1135</v>
      </c>
    </row>
    <row r="315" spans="2:36" ht="66" x14ac:dyDescent="0.25">
      <c r="B315" s="19" t="str">
        <f>Calculations!A288</f>
        <v>CfS:377</v>
      </c>
      <c r="C315" s="39" t="str">
        <f>Calculations!B288</f>
        <v>Land West of Cages Lane, Great Staughton</v>
      </c>
      <c r="D315" s="39" t="str">
        <f>Calculations!C288</f>
        <v>Residential</v>
      </c>
      <c r="E315" s="55">
        <f>Calculations!D288</f>
        <v>0.91334024561359495</v>
      </c>
      <c r="F315" s="55">
        <f>Calculations!H288</f>
        <v>0.91334024561359495</v>
      </c>
      <c r="G315" s="56">
        <f>Calculations!L288</f>
        <v>100</v>
      </c>
      <c r="H315" s="55">
        <f>Calculations!G288</f>
        <v>0</v>
      </c>
      <c r="I315" s="56">
        <f>Calculations!K288</f>
        <v>0</v>
      </c>
      <c r="J315" s="55">
        <f>Calculations!F288</f>
        <v>0</v>
      </c>
      <c r="K315" s="56">
        <f>Calculations!J288</f>
        <v>0</v>
      </c>
      <c r="L315" s="55">
        <f>Calculations!E288</f>
        <v>0</v>
      </c>
      <c r="M315" s="56">
        <f>Calculations!I288</f>
        <v>0</v>
      </c>
      <c r="N315" s="55">
        <f>Calculations!Q288</f>
        <v>0.18725788889585471</v>
      </c>
      <c r="O315" s="56">
        <f>Calculations!V288</f>
        <v>20.502533398169945</v>
      </c>
      <c r="P315" s="55">
        <f>Calculations!O288</f>
        <v>6.5767670575220705E-2</v>
      </c>
      <c r="Q315" s="56">
        <f>Calculations!T288</f>
        <v>7.2007853470901244</v>
      </c>
      <c r="R315" s="55">
        <f>Calculations!M288</f>
        <v>4.3889682269694398E-2</v>
      </c>
      <c r="S315" s="56">
        <f>Calculations!R288</f>
        <v>4.8054032963595823</v>
      </c>
      <c r="T315" s="57">
        <f>Calculations!AA288</f>
        <v>0</v>
      </c>
      <c r="U315" s="56">
        <f>Calculations!AB288</f>
        <v>0</v>
      </c>
      <c r="V315" s="57">
        <f>Calculations!AC288</f>
        <v>0</v>
      </c>
      <c r="W315" s="56">
        <f>Calculations!AD288</f>
        <v>0</v>
      </c>
      <c r="X315" s="57">
        <f>Calculations!AE288</f>
        <v>0</v>
      </c>
      <c r="Y315" s="56">
        <f>Calculations!AF288</f>
        <v>0</v>
      </c>
      <c r="Z315" s="55">
        <f>Calculations!Q288</f>
        <v>0.18725788889585471</v>
      </c>
      <c r="AA315" s="56">
        <f>Calculations!V288</f>
        <v>20.502533398169945</v>
      </c>
      <c r="AB315" s="57">
        <f>Calculations!AH288</f>
        <v>0</v>
      </c>
      <c r="AC315" s="56">
        <f>Calculations!AI288</f>
        <v>0</v>
      </c>
      <c r="AD315" s="56" t="s">
        <v>64</v>
      </c>
      <c r="AE315" s="58" t="s">
        <v>53</v>
      </c>
      <c r="AF315" s="39" t="s">
        <v>974</v>
      </c>
      <c r="AG315" s="59" t="s">
        <v>966</v>
      </c>
      <c r="AH315" s="59" t="s">
        <v>967</v>
      </c>
      <c r="AI315" s="69" t="s">
        <v>1345</v>
      </c>
      <c r="AJ315" s="69" t="s">
        <v>1346</v>
      </c>
    </row>
    <row r="316" spans="2:36" ht="79.2" x14ac:dyDescent="0.25">
      <c r="B316" s="19" t="str">
        <f>Calculations!A289</f>
        <v>CfS:378</v>
      </c>
      <c r="C316" s="39" t="str">
        <f>Calculations!B289</f>
        <v>Land North of Conington Airfield</v>
      </c>
      <c r="D316" s="39" t="str">
        <f>Calculations!C289</f>
        <v>Commercial</v>
      </c>
      <c r="E316" s="55">
        <f>Calculations!D289</f>
        <v>2.1686202508391901</v>
      </c>
      <c r="F316" s="55">
        <f>Calculations!H289</f>
        <v>1.9546415107350166</v>
      </c>
      <c r="G316" s="56">
        <f>Calculations!L289</f>
        <v>90.132954812103677</v>
      </c>
      <c r="H316" s="55">
        <f>Calculations!G289</f>
        <v>4.3097445723798498E-2</v>
      </c>
      <c r="I316" s="56">
        <f>Calculations!K289</f>
        <v>1.9873210031641591</v>
      </c>
      <c r="J316" s="55">
        <f>Calculations!F289</f>
        <v>0.170881294380375</v>
      </c>
      <c r="K316" s="56">
        <f>Calculations!J289</f>
        <v>7.8797241847321651</v>
      </c>
      <c r="L316" s="55">
        <f>Calculations!E289</f>
        <v>0</v>
      </c>
      <c r="M316" s="56">
        <f>Calculations!I289</f>
        <v>0</v>
      </c>
      <c r="N316" s="55">
        <f>Calculations!Q289</f>
        <v>7.7403104054037206E-2</v>
      </c>
      <c r="O316" s="56">
        <f>Calculations!V289</f>
        <v>3.5692327425276305</v>
      </c>
      <c r="P316" s="55">
        <f>Calculations!O289</f>
        <v>0</v>
      </c>
      <c r="Q316" s="56">
        <f>Calculations!T289</f>
        <v>0</v>
      </c>
      <c r="R316" s="55">
        <f>Calculations!M289</f>
        <v>0</v>
      </c>
      <c r="S316" s="56">
        <f>Calculations!R289</f>
        <v>0</v>
      </c>
      <c r="T316" s="57">
        <f>Calculations!AA289</f>
        <v>2.6186280035336601E-2</v>
      </c>
      <c r="U316" s="56">
        <f>Calculations!AB289</f>
        <v>1.2075087846847923</v>
      </c>
      <c r="V316" s="57">
        <f>Calculations!AC289</f>
        <v>0.29081276778494503</v>
      </c>
      <c r="W316" s="56">
        <f>Calculations!AD289</f>
        <v>13.410036527714308</v>
      </c>
      <c r="X316" s="57">
        <f>Calculations!AE289</f>
        <v>0.18299395388123499</v>
      </c>
      <c r="Y316" s="56">
        <f>Calculations!AF289</f>
        <v>8.4382663958995074</v>
      </c>
      <c r="Z316" s="55">
        <f>Calculations!Q289</f>
        <v>7.7403104054037206E-2</v>
      </c>
      <c r="AA316" s="56">
        <f>Calculations!V289</f>
        <v>3.5692327425276305</v>
      </c>
      <c r="AB316" s="57">
        <f>Calculations!AH289</f>
        <v>0</v>
      </c>
      <c r="AC316" s="56">
        <f>Calculations!AI289</f>
        <v>0</v>
      </c>
      <c r="AD316" s="56" t="s">
        <v>64</v>
      </c>
      <c r="AE316" s="58" t="s">
        <v>52</v>
      </c>
      <c r="AF316" s="39" t="s">
        <v>974</v>
      </c>
      <c r="AG316" s="59" t="s">
        <v>961</v>
      </c>
      <c r="AH316" s="59" t="s">
        <v>962</v>
      </c>
      <c r="AI316" s="69" t="s">
        <v>1347</v>
      </c>
      <c r="AJ316" s="69" t="s">
        <v>1348</v>
      </c>
    </row>
    <row r="317" spans="2:36" ht="66" x14ac:dyDescent="0.25">
      <c r="B317" s="19" t="str">
        <f>Calculations!A290</f>
        <v>CfS:379</v>
      </c>
      <c r="C317" s="39" t="str">
        <f>Calculations!B290</f>
        <v>Conington Airfield</v>
      </c>
      <c r="D317" s="39" t="str">
        <f>Calculations!C290</f>
        <v>Commercial</v>
      </c>
      <c r="E317" s="55">
        <f>Calculations!D290</f>
        <v>100.677164198195</v>
      </c>
      <c r="F317" s="55">
        <f>Calculations!H290</f>
        <v>86.806397349249011</v>
      </c>
      <c r="G317" s="56">
        <f>Calculations!L290</f>
        <v>86.222529250387183</v>
      </c>
      <c r="H317" s="55">
        <f>Calculations!G290</f>
        <v>4.6727904347404996</v>
      </c>
      <c r="I317" s="56">
        <f>Calculations!K290</f>
        <v>4.6413608010864849</v>
      </c>
      <c r="J317" s="55">
        <f>Calculations!F290</f>
        <v>9.1979764142054794</v>
      </c>
      <c r="K317" s="56">
        <f>Calculations!J290</f>
        <v>9.1361099485263271</v>
      </c>
      <c r="L317" s="55">
        <f>Calculations!E290</f>
        <v>0</v>
      </c>
      <c r="M317" s="56">
        <f>Calculations!I290</f>
        <v>0</v>
      </c>
      <c r="N317" s="55">
        <f>Calculations!Q290</f>
        <v>14.47020444143574</v>
      </c>
      <c r="O317" s="56">
        <f>Calculations!V290</f>
        <v>14.372876467745375</v>
      </c>
      <c r="P317" s="55">
        <f>Calculations!O290</f>
        <v>8.3307338097181898</v>
      </c>
      <c r="Q317" s="56">
        <f>Calculations!T290</f>
        <v>8.2747005004214724</v>
      </c>
      <c r="R317" s="55">
        <f>Calculations!M290</f>
        <v>6.0298345658463699</v>
      </c>
      <c r="S317" s="56">
        <f>Calculations!R290</f>
        <v>5.9892773240771078</v>
      </c>
      <c r="T317" s="57">
        <f>Calculations!AA290</f>
        <v>1.4639337173546401</v>
      </c>
      <c r="U317" s="56">
        <f>Calculations!AB290</f>
        <v>1.4540871596986105</v>
      </c>
      <c r="V317" s="57">
        <f>Calculations!AC290</f>
        <v>1.64076906298561</v>
      </c>
      <c r="W317" s="56">
        <f>Calculations!AD290</f>
        <v>1.6297330939472634</v>
      </c>
      <c r="X317" s="57">
        <f>Calculations!AE290</f>
        <v>2.4145765887005401</v>
      </c>
      <c r="Y317" s="56">
        <f>Calculations!AF290</f>
        <v>2.3983359165214053</v>
      </c>
      <c r="Z317" s="55">
        <f>Calculations!Q290</f>
        <v>14.47020444143574</v>
      </c>
      <c r="AA317" s="56">
        <f>Calculations!V290</f>
        <v>14.372876467745375</v>
      </c>
      <c r="AB317" s="57">
        <f>Calculations!AH290</f>
        <v>0</v>
      </c>
      <c r="AC317" s="56">
        <f>Calculations!AI290</f>
        <v>0</v>
      </c>
      <c r="AD317" s="56" t="s">
        <v>64</v>
      </c>
      <c r="AE317" s="58" t="s">
        <v>52</v>
      </c>
      <c r="AF317" s="39" t="s">
        <v>974</v>
      </c>
      <c r="AG317" s="59" t="s">
        <v>961</v>
      </c>
      <c r="AH317" s="59" t="s">
        <v>962</v>
      </c>
      <c r="AI317" s="69" t="s">
        <v>1349</v>
      </c>
      <c r="AJ317" s="69" t="s">
        <v>1350</v>
      </c>
    </row>
    <row r="318" spans="2:36" ht="92.4" x14ac:dyDescent="0.25">
      <c r="B318" s="19" t="str">
        <f>Calculations!A291</f>
        <v>CfS:38</v>
      </c>
      <c r="C318" s="39" t="str">
        <f>Calculations!B291</f>
        <v>Land at 39 Station Road, Holme</v>
      </c>
      <c r="D318" s="39" t="str">
        <f>Calculations!C291</f>
        <v>Residential</v>
      </c>
      <c r="E318" s="55">
        <f>Calculations!D291</f>
        <v>0.69206754134570903</v>
      </c>
      <c r="F318" s="55">
        <f>Calculations!H291</f>
        <v>0.69206754134570903</v>
      </c>
      <c r="G318" s="56">
        <f>Calculations!L291</f>
        <v>100</v>
      </c>
      <c r="H318" s="55">
        <f>Calculations!G291</f>
        <v>0</v>
      </c>
      <c r="I318" s="56">
        <f>Calculations!K291</f>
        <v>0</v>
      </c>
      <c r="J318" s="55">
        <f>Calculations!F291</f>
        <v>0</v>
      </c>
      <c r="K318" s="56">
        <f>Calculations!J291</f>
        <v>0</v>
      </c>
      <c r="L318" s="55">
        <f>Calculations!E291</f>
        <v>0</v>
      </c>
      <c r="M318" s="56">
        <f>Calculations!I291</f>
        <v>0</v>
      </c>
      <c r="N318" s="55">
        <f>Calculations!Q291</f>
        <v>0</v>
      </c>
      <c r="O318" s="56">
        <f>Calculations!V291</f>
        <v>0</v>
      </c>
      <c r="P318" s="55">
        <f>Calculations!O291</f>
        <v>0</v>
      </c>
      <c r="Q318" s="56">
        <f>Calculations!T291</f>
        <v>0</v>
      </c>
      <c r="R318" s="55">
        <f>Calculations!M291</f>
        <v>0</v>
      </c>
      <c r="S318" s="56">
        <f>Calculations!R291</f>
        <v>0</v>
      </c>
      <c r="T318" s="57">
        <f>Calculations!AA291</f>
        <v>0</v>
      </c>
      <c r="U318" s="56">
        <f>Calculations!AB291</f>
        <v>0</v>
      </c>
      <c r="V318" s="57">
        <f>Calculations!AC291</f>
        <v>0</v>
      </c>
      <c r="W318" s="56">
        <f>Calculations!AD291</f>
        <v>0</v>
      </c>
      <c r="X318" s="57">
        <f>Calculations!AE291</f>
        <v>0</v>
      </c>
      <c r="Y318" s="56">
        <f>Calculations!AF291</f>
        <v>0</v>
      </c>
      <c r="Z318" s="55">
        <f>Calculations!Q291</f>
        <v>0</v>
      </c>
      <c r="AA318" s="56">
        <f>Calculations!V291</f>
        <v>0</v>
      </c>
      <c r="AB318" s="57">
        <f>Calculations!AH291</f>
        <v>0</v>
      </c>
      <c r="AC318" s="56">
        <f>Calculations!AI291</f>
        <v>0</v>
      </c>
      <c r="AD318" s="56" t="s">
        <v>64</v>
      </c>
      <c r="AE318" s="58" t="s">
        <v>53</v>
      </c>
      <c r="AF318" s="39" t="s">
        <v>954</v>
      </c>
      <c r="AG318" s="59" t="s">
        <v>1056</v>
      </c>
      <c r="AH318" s="59" t="s">
        <v>979</v>
      </c>
      <c r="AI318" s="69" t="s">
        <v>1351</v>
      </c>
      <c r="AJ318" s="69" t="s">
        <v>1352</v>
      </c>
    </row>
    <row r="319" spans="2:36" ht="343.2" x14ac:dyDescent="0.25">
      <c r="B319" s="41" t="str">
        <f>Calculations!A292</f>
        <v>CfS:380</v>
      </c>
      <c r="C319" s="49" t="str">
        <f>Calculations!B292</f>
        <v>Land at Little Common Farm, Sawtry</v>
      </c>
      <c r="D319" s="49" t="str">
        <f>Calculations!C292</f>
        <v>Commercial</v>
      </c>
      <c r="E319" s="50">
        <f>Calculations!D292</f>
        <v>14.569404762720101</v>
      </c>
      <c r="F319" s="50">
        <f>Calculations!H292</f>
        <v>14.358375334805164</v>
      </c>
      <c r="G319" s="51">
        <f>Calculations!L292</f>
        <v>98.551557655567962</v>
      </c>
      <c r="H319" s="50">
        <f>Calculations!G292</f>
        <v>4.4043814865382398E-2</v>
      </c>
      <c r="I319" s="51">
        <f>Calculations!K292</f>
        <v>0.30230346114125967</v>
      </c>
      <c r="J319" s="50">
        <f>Calculations!F292</f>
        <v>0.16698527848054201</v>
      </c>
      <c r="K319" s="51">
        <f>Calculations!J292</f>
        <v>1.1461365869099922</v>
      </c>
      <c r="L319" s="60">
        <f>Calculations!E292</f>
        <v>3.3456901292083702E-7</v>
      </c>
      <c r="M319" s="65">
        <f>Calculations!I292</f>
        <v>2.296380795026887E-6</v>
      </c>
      <c r="N319" s="50">
        <f>Calculations!Q292</f>
        <v>0.19824653828190861</v>
      </c>
      <c r="O319" s="51">
        <f>Calculations!V292</f>
        <v>1.3607044454498092</v>
      </c>
      <c r="P319" s="50">
        <f>Calculations!O292</f>
        <v>1.4406576812936601E-2</v>
      </c>
      <c r="Q319" s="51">
        <f>Calculations!T292</f>
        <v>9.8882398063370833E-2</v>
      </c>
      <c r="R319" s="50">
        <f>Calculations!M292</f>
        <v>0</v>
      </c>
      <c r="S319" s="51">
        <f>Calculations!R292</f>
        <v>0</v>
      </c>
      <c r="T319" s="52">
        <f>Calculations!AA292</f>
        <v>0</v>
      </c>
      <c r="U319" s="51">
        <f>Calculations!AB292</f>
        <v>0</v>
      </c>
      <c r="V319" s="52">
        <f>Calculations!AC292</f>
        <v>1.9620363561226602E-2</v>
      </c>
      <c r="W319" s="51">
        <f>Calculations!AD292</f>
        <v>0.13466825776870989</v>
      </c>
      <c r="X319" s="52">
        <f>Calculations!AE292</f>
        <v>3.6582536327381898E-2</v>
      </c>
      <c r="Y319" s="51">
        <f>Calculations!AF292</f>
        <v>0.2510914956593735</v>
      </c>
      <c r="Z319" s="50">
        <f>Calculations!Q292</f>
        <v>0.19824653828190861</v>
      </c>
      <c r="AA319" s="51">
        <f>Calculations!V292</f>
        <v>1.3607044454498092</v>
      </c>
      <c r="AB319" s="52">
        <f>Calculations!AH292</f>
        <v>0</v>
      </c>
      <c r="AC319" s="51">
        <f>Calculations!AI292</f>
        <v>0</v>
      </c>
      <c r="AD319" s="51" t="s">
        <v>64</v>
      </c>
      <c r="AE319" s="53" t="s">
        <v>52</v>
      </c>
      <c r="AF319" s="49" t="s">
        <v>978</v>
      </c>
      <c r="AG319" s="54" t="s">
        <v>955</v>
      </c>
      <c r="AH319" s="54" t="s">
        <v>996</v>
      </c>
      <c r="AI319" s="94" t="s">
        <v>1745</v>
      </c>
      <c r="AJ319" s="95" t="s">
        <v>1752</v>
      </c>
    </row>
    <row r="320" spans="2:36" ht="52.8" x14ac:dyDescent="0.25">
      <c r="B320" s="19" t="str">
        <f>Calculations!A293</f>
        <v>CfS:381</v>
      </c>
      <c r="C320" s="39" t="str">
        <f>Calculations!B293</f>
        <v>Land at Woolpack Farm, Conington</v>
      </c>
      <c r="D320" s="39" t="str">
        <f>Calculations!C293</f>
        <v>Commercial</v>
      </c>
      <c r="E320" s="55">
        <f>Calculations!D293</f>
        <v>2.2019314744845002</v>
      </c>
      <c r="F320" s="55">
        <f>Calculations!H293</f>
        <v>2.2019314744845002</v>
      </c>
      <c r="G320" s="56">
        <f>Calculations!L293</f>
        <v>100</v>
      </c>
      <c r="H320" s="55">
        <f>Calculations!G293</f>
        <v>0</v>
      </c>
      <c r="I320" s="56">
        <f>Calculations!K293</f>
        <v>0</v>
      </c>
      <c r="J320" s="55">
        <f>Calculations!F293</f>
        <v>0</v>
      </c>
      <c r="K320" s="56">
        <f>Calculations!J293</f>
        <v>0</v>
      </c>
      <c r="L320" s="55">
        <f>Calculations!E293</f>
        <v>0</v>
      </c>
      <c r="M320" s="56">
        <f>Calculations!I293</f>
        <v>0</v>
      </c>
      <c r="N320" s="55">
        <f>Calculations!Q293</f>
        <v>0.87203222371935074</v>
      </c>
      <c r="O320" s="56">
        <f>Calculations!V293</f>
        <v>39.603059124421861</v>
      </c>
      <c r="P320" s="55">
        <f>Calculations!O293</f>
        <v>0.76034702809102772</v>
      </c>
      <c r="Q320" s="56">
        <f>Calculations!T293</f>
        <v>34.530912378598636</v>
      </c>
      <c r="R320" s="55">
        <f>Calculations!M293</f>
        <v>0.69254693280466195</v>
      </c>
      <c r="S320" s="56">
        <f>Calculations!R293</f>
        <v>31.451793156587488</v>
      </c>
      <c r="T320" s="57">
        <f>Calculations!AA293</f>
        <v>0</v>
      </c>
      <c r="U320" s="56">
        <f>Calculations!AB293</f>
        <v>0</v>
      </c>
      <c r="V320" s="57">
        <f>Calculations!AC293</f>
        <v>0</v>
      </c>
      <c r="W320" s="56">
        <f>Calculations!AD293</f>
        <v>0</v>
      </c>
      <c r="X320" s="57">
        <f>Calculations!AE293</f>
        <v>0</v>
      </c>
      <c r="Y320" s="56">
        <f>Calculations!AF293</f>
        <v>0</v>
      </c>
      <c r="Z320" s="55">
        <f>Calculations!Q293</f>
        <v>0.87203222371935074</v>
      </c>
      <c r="AA320" s="56">
        <f>Calculations!V293</f>
        <v>39.603059124421861</v>
      </c>
      <c r="AB320" s="57">
        <f>Calculations!AH293</f>
        <v>0</v>
      </c>
      <c r="AC320" s="56">
        <f>Calculations!AI293</f>
        <v>0</v>
      </c>
      <c r="AD320" s="56" t="s">
        <v>64</v>
      </c>
      <c r="AE320" s="58" t="s">
        <v>52</v>
      </c>
      <c r="AF320" s="39" t="s">
        <v>974</v>
      </c>
      <c r="AG320" s="59" t="s">
        <v>966</v>
      </c>
      <c r="AH320" s="59" t="s">
        <v>967</v>
      </c>
      <c r="AI320" s="69" t="s">
        <v>1353</v>
      </c>
      <c r="AJ320" s="69" t="s">
        <v>1354</v>
      </c>
    </row>
    <row r="321" spans="2:36" ht="132" x14ac:dyDescent="0.25">
      <c r="B321" s="19" t="str">
        <f>Calculations!A294</f>
        <v>CfS:382</v>
      </c>
      <c r="C321" s="39" t="str">
        <f>Calculations!B294</f>
        <v>Land West of Conington Airfield</v>
      </c>
      <c r="D321" s="39" t="str">
        <f>Calculations!C294</f>
        <v>Commercial</v>
      </c>
      <c r="E321" s="55">
        <f>Calculations!D294</f>
        <v>9.4900407852058795</v>
      </c>
      <c r="F321" s="55">
        <f>Calculations!H294</f>
        <v>9.4900407852058795</v>
      </c>
      <c r="G321" s="56">
        <f>Calculations!L294</f>
        <v>100</v>
      </c>
      <c r="H321" s="55">
        <f>Calculations!G294</f>
        <v>0</v>
      </c>
      <c r="I321" s="56">
        <f>Calculations!K294</f>
        <v>0</v>
      </c>
      <c r="J321" s="55">
        <f>Calculations!F294</f>
        <v>0</v>
      </c>
      <c r="K321" s="56">
        <f>Calculations!J294</f>
        <v>0</v>
      </c>
      <c r="L321" s="55">
        <f>Calculations!E294</f>
        <v>0</v>
      </c>
      <c r="M321" s="56">
        <f>Calculations!I294</f>
        <v>0</v>
      </c>
      <c r="N321" s="55">
        <f>Calculations!Q294</f>
        <v>2.3972944203881359</v>
      </c>
      <c r="O321" s="56">
        <f>Calculations!V294</f>
        <v>25.26116035376057</v>
      </c>
      <c r="P321" s="55">
        <f>Calculations!O294</f>
        <v>1.553772737523115</v>
      </c>
      <c r="Q321" s="56">
        <f>Calculations!T294</f>
        <v>16.37266659533547</v>
      </c>
      <c r="R321" s="55">
        <f>Calculations!M294</f>
        <v>1.1997458425368299</v>
      </c>
      <c r="S321" s="56">
        <f>Calculations!R294</f>
        <v>12.642156864142521</v>
      </c>
      <c r="T321" s="57">
        <f>Calculations!AA294</f>
        <v>0</v>
      </c>
      <c r="U321" s="56">
        <f>Calculations!AB294</f>
        <v>0</v>
      </c>
      <c r="V321" s="57">
        <f>Calculations!AC294</f>
        <v>0</v>
      </c>
      <c r="W321" s="56">
        <f>Calculations!AD294</f>
        <v>0</v>
      </c>
      <c r="X321" s="57">
        <f>Calculations!AE294</f>
        <v>0</v>
      </c>
      <c r="Y321" s="56">
        <f>Calculations!AF294</f>
        <v>0</v>
      </c>
      <c r="Z321" s="55">
        <f>Calculations!Q294</f>
        <v>2.3972944203881359</v>
      </c>
      <c r="AA321" s="56">
        <f>Calculations!V294</f>
        <v>25.26116035376057</v>
      </c>
      <c r="AB321" s="57">
        <f>Calculations!AH294</f>
        <v>0</v>
      </c>
      <c r="AC321" s="56">
        <f>Calculations!AI294</f>
        <v>0</v>
      </c>
      <c r="AD321" s="56" t="s">
        <v>64</v>
      </c>
      <c r="AE321" s="58" t="s">
        <v>52</v>
      </c>
      <c r="AF321" s="39" t="s">
        <v>974</v>
      </c>
      <c r="AG321" s="59" t="s">
        <v>966</v>
      </c>
      <c r="AH321" s="59" t="s">
        <v>967</v>
      </c>
      <c r="AI321" s="69" t="s">
        <v>1470</v>
      </c>
      <c r="AJ321" s="69" t="s">
        <v>1471</v>
      </c>
    </row>
    <row r="322" spans="2:36" ht="92.4" x14ac:dyDescent="0.25">
      <c r="B322" s="19" t="str">
        <f>Calculations!A295</f>
        <v>CfS:383</v>
      </c>
      <c r="C322" s="39" t="str">
        <f>Calculations!B295</f>
        <v>Peppercorn Meadows, Eaton Socon, St Neots</v>
      </c>
      <c r="D322" s="39" t="str">
        <f>Calculations!C295</f>
        <v>Residential</v>
      </c>
      <c r="E322" s="55">
        <f>Calculations!D295</f>
        <v>0.896979239351127</v>
      </c>
      <c r="F322" s="55">
        <f>Calculations!H295</f>
        <v>0.896979239351127</v>
      </c>
      <c r="G322" s="56">
        <f>Calculations!L295</f>
        <v>100</v>
      </c>
      <c r="H322" s="55">
        <f>Calculations!G295</f>
        <v>0</v>
      </c>
      <c r="I322" s="56">
        <f>Calculations!K295</f>
        <v>0</v>
      </c>
      <c r="J322" s="55">
        <f>Calculations!F295</f>
        <v>0</v>
      </c>
      <c r="K322" s="56">
        <f>Calculations!J295</f>
        <v>0</v>
      </c>
      <c r="L322" s="55">
        <f>Calculations!E295</f>
        <v>0</v>
      </c>
      <c r="M322" s="56">
        <f>Calculations!I295</f>
        <v>0</v>
      </c>
      <c r="N322" s="55">
        <f>Calculations!Q295</f>
        <v>0.27369706441553532</v>
      </c>
      <c r="O322" s="56">
        <f>Calculations!V295</f>
        <v>30.513199459725204</v>
      </c>
      <c r="P322" s="55">
        <f>Calculations!O295</f>
        <v>3.8417676229827301E-2</v>
      </c>
      <c r="Q322" s="56">
        <f>Calculations!T295</f>
        <v>4.2830061772241876</v>
      </c>
      <c r="R322" s="55">
        <f>Calculations!M295</f>
        <v>0</v>
      </c>
      <c r="S322" s="56">
        <f>Calculations!R295</f>
        <v>0</v>
      </c>
      <c r="T322" s="57">
        <f>Calculations!AA295</f>
        <v>0</v>
      </c>
      <c r="U322" s="56">
        <f>Calculations!AB295</f>
        <v>0</v>
      </c>
      <c r="V322" s="57">
        <f>Calculations!AC295</f>
        <v>0</v>
      </c>
      <c r="W322" s="56">
        <f>Calculations!AD295</f>
        <v>0</v>
      </c>
      <c r="X322" s="57">
        <f>Calculations!AE295</f>
        <v>5.2023924291832299E-3</v>
      </c>
      <c r="Y322" s="56">
        <f>Calculations!AF295</f>
        <v>0.57999028304675482</v>
      </c>
      <c r="Z322" s="55">
        <f>Calculations!Q295</f>
        <v>0.27369706441553532</v>
      </c>
      <c r="AA322" s="56">
        <f>Calculations!V295</f>
        <v>30.513199459725204</v>
      </c>
      <c r="AB322" s="57">
        <f>Calculations!AH295</f>
        <v>0</v>
      </c>
      <c r="AC322" s="56">
        <f>Calculations!AI295</f>
        <v>0</v>
      </c>
      <c r="AD322" s="56" t="s">
        <v>65</v>
      </c>
      <c r="AE322" s="58" t="s">
        <v>53</v>
      </c>
      <c r="AF322" s="39" t="s">
        <v>974</v>
      </c>
      <c r="AG322" s="59" t="s">
        <v>990</v>
      </c>
      <c r="AH322" s="59" t="s">
        <v>1005</v>
      </c>
      <c r="AI322" s="69" t="s">
        <v>1355</v>
      </c>
      <c r="AJ322" s="69" t="s">
        <v>1356</v>
      </c>
    </row>
    <row r="323" spans="2:36" ht="92.4" x14ac:dyDescent="0.25">
      <c r="B323" s="19" t="str">
        <f>Calculations!A296</f>
        <v>CfS:384</v>
      </c>
      <c r="C323" s="39" t="str">
        <f>Calculations!B296</f>
        <v>Land Southwest of B1090 and East of Stangate Hill B1043 (smaller site), Sawtry</v>
      </c>
      <c r="D323" s="39" t="str">
        <f>Calculations!C296</f>
        <v>Commercial</v>
      </c>
      <c r="E323" s="55">
        <f>Calculations!D296</f>
        <v>1.26325850818176</v>
      </c>
      <c r="F323" s="55">
        <f>Calculations!H296</f>
        <v>1.26325850818176</v>
      </c>
      <c r="G323" s="56">
        <f>Calculations!L296</f>
        <v>100</v>
      </c>
      <c r="H323" s="55">
        <f>Calculations!G296</f>
        <v>0</v>
      </c>
      <c r="I323" s="56">
        <f>Calculations!K296</f>
        <v>0</v>
      </c>
      <c r="J323" s="55">
        <f>Calculations!F296</f>
        <v>0</v>
      </c>
      <c r="K323" s="56">
        <f>Calculations!J296</f>
        <v>0</v>
      </c>
      <c r="L323" s="55">
        <f>Calculations!E296</f>
        <v>0</v>
      </c>
      <c r="M323" s="56">
        <f>Calculations!I296</f>
        <v>0</v>
      </c>
      <c r="N323" s="55">
        <f>Calculations!Q296</f>
        <v>0.42841773590759002</v>
      </c>
      <c r="O323" s="56">
        <f>Calculations!V296</f>
        <v>33.913702787897506</v>
      </c>
      <c r="P323" s="55">
        <f>Calculations!O296</f>
        <v>0.24052052279355202</v>
      </c>
      <c r="Q323" s="56">
        <f>Calculations!T296</f>
        <v>19.039691499069285</v>
      </c>
      <c r="R323" s="55">
        <f>Calculations!M296</f>
        <v>0.13343141626953001</v>
      </c>
      <c r="S323" s="56">
        <f>Calculations!R296</f>
        <v>10.562479128803275</v>
      </c>
      <c r="T323" s="57">
        <f>Calculations!AA296</f>
        <v>0</v>
      </c>
      <c r="U323" s="56">
        <f>Calculations!AB296</f>
        <v>0</v>
      </c>
      <c r="V323" s="57">
        <f>Calculations!AC296</f>
        <v>0</v>
      </c>
      <c r="W323" s="56">
        <f>Calculations!AD296</f>
        <v>0</v>
      </c>
      <c r="X323" s="57">
        <f>Calculations!AE296</f>
        <v>0</v>
      </c>
      <c r="Y323" s="56">
        <f>Calculations!AF296</f>
        <v>0</v>
      </c>
      <c r="Z323" s="55">
        <f>Calculations!Q296</f>
        <v>0.42841773590759002</v>
      </c>
      <c r="AA323" s="56">
        <f>Calculations!V296</f>
        <v>33.913702787897506</v>
      </c>
      <c r="AB323" s="57">
        <f>Calculations!AH296</f>
        <v>0</v>
      </c>
      <c r="AC323" s="56">
        <f>Calculations!AI296</f>
        <v>0</v>
      </c>
      <c r="AD323" s="56" t="s">
        <v>64</v>
      </c>
      <c r="AE323" s="58" t="s">
        <v>52</v>
      </c>
      <c r="AF323" s="39" t="s">
        <v>974</v>
      </c>
      <c r="AG323" s="59" t="s">
        <v>966</v>
      </c>
      <c r="AH323" s="59" t="s">
        <v>967</v>
      </c>
      <c r="AI323" s="45" t="s">
        <v>1564</v>
      </c>
      <c r="AJ323" s="45" t="s">
        <v>1563</v>
      </c>
    </row>
    <row r="324" spans="2:36" ht="330" x14ac:dyDescent="0.25">
      <c r="B324" s="41" t="str">
        <f>Calculations!A297</f>
        <v>CfS:385</v>
      </c>
      <c r="C324" s="49" t="str">
        <f>Calculations!B297</f>
        <v>Land North of Black Horse Industrial Estate (smaller site), Sawtry</v>
      </c>
      <c r="D324" s="49" t="str">
        <f>Calculations!C297</f>
        <v>Commercial</v>
      </c>
      <c r="E324" s="50">
        <f>Calculations!D297</f>
        <v>1.3492444326075399</v>
      </c>
      <c r="F324" s="50">
        <f>Calculations!H297</f>
        <v>1.3036262225061794</v>
      </c>
      <c r="G324" s="51">
        <f>Calculations!L297</f>
        <v>96.618981038654425</v>
      </c>
      <c r="H324" s="50">
        <f>Calculations!G297</f>
        <v>2.99949571137316E-2</v>
      </c>
      <c r="I324" s="51">
        <f>Calculations!K297</f>
        <v>2.2230928947220905</v>
      </c>
      <c r="J324" s="50">
        <f>Calculations!F297</f>
        <v>1.5623252987628801E-2</v>
      </c>
      <c r="K324" s="51">
        <f>Calculations!J297</f>
        <v>1.1579260666234816</v>
      </c>
      <c r="L324" s="50">
        <f>Calculations!E297</f>
        <v>0</v>
      </c>
      <c r="M324" s="51">
        <f>Calculations!I297</f>
        <v>0</v>
      </c>
      <c r="N324" s="50">
        <f>Calculations!Q297</f>
        <v>8.4753917653376906E-2</v>
      </c>
      <c r="O324" s="51">
        <f>Calculations!V297</f>
        <v>6.2815836482335605</v>
      </c>
      <c r="P324" s="50">
        <f>Calculations!O297</f>
        <v>4.6588790400115904E-2</v>
      </c>
      <c r="Q324" s="51">
        <f>Calculations!T297</f>
        <v>3.4529540588934466</v>
      </c>
      <c r="R324" s="50">
        <f>Calculations!M297</f>
        <v>3.2999667875760801E-2</v>
      </c>
      <c r="S324" s="51">
        <f>Calculations!R297</f>
        <v>2.4457887005682051</v>
      </c>
      <c r="T324" s="52">
        <f>Calculations!AA297</f>
        <v>0</v>
      </c>
      <c r="U324" s="51">
        <f>Calculations!AB297</f>
        <v>0</v>
      </c>
      <c r="V324" s="52">
        <f>Calculations!AC297</f>
        <v>3.01213270489824E-4</v>
      </c>
      <c r="W324" s="51">
        <f>Calculations!AD297</f>
        <v>2.2324588726128847E-2</v>
      </c>
      <c r="X324" s="52">
        <f>Calculations!AE297</f>
        <v>0</v>
      </c>
      <c r="Y324" s="51">
        <f>Calculations!AF297</f>
        <v>0</v>
      </c>
      <c r="Z324" s="50">
        <f>Calculations!Q297</f>
        <v>8.4753917653376906E-2</v>
      </c>
      <c r="AA324" s="51">
        <f>Calculations!V297</f>
        <v>6.2815836482335605</v>
      </c>
      <c r="AB324" s="52">
        <f>Calculations!AH297</f>
        <v>0</v>
      </c>
      <c r="AC324" s="51">
        <f>Calculations!AI297</f>
        <v>0</v>
      </c>
      <c r="AD324" s="51" t="s">
        <v>64</v>
      </c>
      <c r="AE324" s="53" t="s">
        <v>52</v>
      </c>
      <c r="AF324" s="49" t="s">
        <v>974</v>
      </c>
      <c r="AG324" s="54" t="s">
        <v>993</v>
      </c>
      <c r="AH324" s="54" t="s">
        <v>964</v>
      </c>
      <c r="AI324" s="98" t="s">
        <v>1745</v>
      </c>
      <c r="AJ324" s="95" t="s">
        <v>1751</v>
      </c>
    </row>
    <row r="325" spans="2:36" ht="198" x14ac:dyDescent="0.25">
      <c r="B325" s="41" t="str">
        <f>Calculations!A298</f>
        <v>CfS:39</v>
      </c>
      <c r="C325" s="49" t="str">
        <f>Calculations!B298</f>
        <v>Land West of 5 High Street, Hail Weston</v>
      </c>
      <c r="D325" s="49" t="str">
        <f>Calculations!C298</f>
        <v>Residential</v>
      </c>
      <c r="E325" s="50">
        <f>Calculations!D298</f>
        <v>0.62976525702625497</v>
      </c>
      <c r="F325" s="50">
        <f>Calculations!H298</f>
        <v>0.62976525702625497</v>
      </c>
      <c r="G325" s="51">
        <f>Calculations!L298</f>
        <v>100</v>
      </c>
      <c r="H325" s="50">
        <f>Calculations!G298</f>
        <v>0</v>
      </c>
      <c r="I325" s="51">
        <f>Calculations!K298</f>
        <v>0</v>
      </c>
      <c r="J325" s="50">
        <f>Calculations!F298</f>
        <v>0</v>
      </c>
      <c r="K325" s="51">
        <f>Calculations!J298</f>
        <v>0</v>
      </c>
      <c r="L325" s="50">
        <f>Calculations!E298</f>
        <v>0</v>
      </c>
      <c r="M325" s="51">
        <f>Calculations!I298</f>
        <v>0</v>
      </c>
      <c r="N325" s="50">
        <f>Calculations!Q298</f>
        <v>0</v>
      </c>
      <c r="O325" s="51">
        <f>Calculations!V298</f>
        <v>0</v>
      </c>
      <c r="P325" s="50">
        <f>Calculations!O298</f>
        <v>0</v>
      </c>
      <c r="Q325" s="51">
        <f>Calculations!T298</f>
        <v>0</v>
      </c>
      <c r="R325" s="50">
        <f>Calculations!M298</f>
        <v>0</v>
      </c>
      <c r="S325" s="51">
        <f>Calculations!R298</f>
        <v>0</v>
      </c>
      <c r="T325" s="52">
        <f>Calculations!AA298</f>
        <v>0</v>
      </c>
      <c r="U325" s="51">
        <f>Calculations!AB298</f>
        <v>0</v>
      </c>
      <c r="V325" s="52">
        <f>Calculations!AC298</f>
        <v>0</v>
      </c>
      <c r="W325" s="51">
        <f>Calculations!AD298</f>
        <v>0</v>
      </c>
      <c r="X325" s="52">
        <f>Calculations!AE298</f>
        <v>0</v>
      </c>
      <c r="Y325" s="51">
        <f>Calculations!AF298</f>
        <v>0</v>
      </c>
      <c r="Z325" s="50">
        <f>Calculations!Q298</f>
        <v>0</v>
      </c>
      <c r="AA325" s="51">
        <f>Calculations!V298</f>
        <v>0</v>
      </c>
      <c r="AB325" s="52">
        <f>Calculations!AH298</f>
        <v>0</v>
      </c>
      <c r="AC325" s="51">
        <f>Calculations!AI298</f>
        <v>0</v>
      </c>
      <c r="AD325" s="51" t="s">
        <v>67</v>
      </c>
      <c r="AE325" s="53" t="s">
        <v>53</v>
      </c>
      <c r="AF325" s="49" t="s">
        <v>954</v>
      </c>
      <c r="AG325" s="54" t="s">
        <v>1056</v>
      </c>
      <c r="AH325" s="54" t="s">
        <v>979</v>
      </c>
      <c r="AI325" s="94" t="s">
        <v>1648</v>
      </c>
      <c r="AJ325" s="95" t="s">
        <v>1645</v>
      </c>
    </row>
    <row r="326" spans="2:36" ht="66" x14ac:dyDescent="0.25">
      <c r="B326" s="19" t="str">
        <f>Calculations!A299</f>
        <v>CfS:40</v>
      </c>
      <c r="C326" s="39" t="str">
        <f>Calculations!B299</f>
        <v>Land North of New England, Hilton</v>
      </c>
      <c r="D326" s="39" t="str">
        <f>Calculations!C299</f>
        <v>Residential</v>
      </c>
      <c r="E326" s="55">
        <f>Calculations!D299</f>
        <v>3.4154560723318999</v>
      </c>
      <c r="F326" s="55">
        <f>Calculations!H299</f>
        <v>1.5954312087145242</v>
      </c>
      <c r="G326" s="56">
        <f>Calculations!L299</f>
        <v>46.71209861660568</v>
      </c>
      <c r="H326" s="55">
        <f>Calculations!G299</f>
        <v>1.8192523972149399</v>
      </c>
      <c r="I326" s="56">
        <f>Calculations!K299</f>
        <v>53.265284597053729</v>
      </c>
      <c r="J326" s="55">
        <f>Calculations!F299</f>
        <v>2.58220720252938E-4</v>
      </c>
      <c r="K326" s="56">
        <f>Calculations!J299</f>
        <v>7.5603584055653804E-3</v>
      </c>
      <c r="L326" s="55">
        <f>Calculations!E299</f>
        <v>5.1424568218280903E-4</v>
      </c>
      <c r="M326" s="56">
        <f>Calculations!I299</f>
        <v>1.5056427935016839E-2</v>
      </c>
      <c r="N326" s="55">
        <f>Calculations!Q299</f>
        <v>1.533057031129756</v>
      </c>
      <c r="O326" s="56">
        <f>Calculations!V299</f>
        <v>44.88586585987219</v>
      </c>
      <c r="P326" s="55">
        <f>Calculations!O299</f>
        <v>0.56528214902503304</v>
      </c>
      <c r="Q326" s="56">
        <f>Calculations!T299</f>
        <v>16.550707637679764</v>
      </c>
      <c r="R326" s="55">
        <f>Calculations!M299</f>
        <v>0.38930898126213798</v>
      </c>
      <c r="S326" s="56">
        <f>Calculations!R299</f>
        <v>11.398447909076388</v>
      </c>
      <c r="T326" s="57">
        <f>Calculations!AA299</f>
        <v>2.5361368595331398E-4</v>
      </c>
      <c r="U326" s="56">
        <f>Calculations!AB299</f>
        <v>7.4254705837911552E-3</v>
      </c>
      <c r="V326" s="57">
        <f>Calculations!AC299</f>
        <v>0.15016948809295</v>
      </c>
      <c r="W326" s="56">
        <f>Calculations!AD299</f>
        <v>4.396762391689081</v>
      </c>
      <c r="X326" s="57">
        <f>Calculations!AE299</f>
        <v>0.65412244770368</v>
      </c>
      <c r="Y326" s="56">
        <f>Calculations!AF299</f>
        <v>19.151833132992937</v>
      </c>
      <c r="Z326" s="55">
        <f>Calculations!Q299</f>
        <v>1.533057031129756</v>
      </c>
      <c r="AA326" s="56">
        <f>Calculations!V299</f>
        <v>44.88586585987219</v>
      </c>
      <c r="AB326" s="57">
        <f>Calculations!AH299</f>
        <v>0</v>
      </c>
      <c r="AC326" s="56">
        <f>Calculations!AI299</f>
        <v>0</v>
      </c>
      <c r="AD326" s="56" t="s">
        <v>64</v>
      </c>
      <c r="AE326" s="58" t="s">
        <v>53</v>
      </c>
      <c r="AF326" s="39" t="s">
        <v>978</v>
      </c>
      <c r="AG326" s="59" t="s">
        <v>955</v>
      </c>
      <c r="AH326" s="59" t="s">
        <v>996</v>
      </c>
      <c r="AI326" s="69" t="s">
        <v>1357</v>
      </c>
      <c r="AJ326" s="69" t="s">
        <v>1358</v>
      </c>
    </row>
    <row r="327" spans="2:36" ht="250.8" x14ac:dyDescent="0.25">
      <c r="B327" s="19" t="str">
        <f>Calculations!A300</f>
        <v>CfS:41</v>
      </c>
      <c r="C327" s="39" t="str">
        <f>Calculations!B300</f>
        <v>Land East of The Paddocks, Hilton</v>
      </c>
      <c r="D327" s="39" t="str">
        <f>Calculations!C300</f>
        <v>Residential</v>
      </c>
      <c r="E327" s="55">
        <f>Calculations!D300</f>
        <v>5.2892812004187801</v>
      </c>
      <c r="F327" s="55">
        <f>Calculations!H300</f>
        <v>5.2129675457267748</v>
      </c>
      <c r="G327" s="56">
        <f>Calculations!L300</f>
        <v>98.557201786020315</v>
      </c>
      <c r="H327" s="55">
        <f>Calculations!G300</f>
        <v>7.6313654692005295E-2</v>
      </c>
      <c r="I327" s="56">
        <f>Calculations!K300</f>
        <v>1.4427982139796829</v>
      </c>
      <c r="J327" s="55">
        <f>Calculations!F300</f>
        <v>0</v>
      </c>
      <c r="K327" s="56">
        <f>Calculations!J300</f>
        <v>0</v>
      </c>
      <c r="L327" s="55">
        <f>Calculations!E300</f>
        <v>0</v>
      </c>
      <c r="M327" s="56">
        <f>Calculations!I300</f>
        <v>0</v>
      </c>
      <c r="N327" s="55">
        <f>Calculations!Q300</f>
        <v>0.94982718785329412</v>
      </c>
      <c r="O327" s="56">
        <f>Calculations!V300</f>
        <v>17.957585385668118</v>
      </c>
      <c r="P327" s="55">
        <f>Calculations!O300</f>
        <v>0.69688416289291411</v>
      </c>
      <c r="Q327" s="56">
        <f>Calculations!T300</f>
        <v>13.175403925163559</v>
      </c>
      <c r="R327" s="55">
        <f>Calculations!M300</f>
        <v>0.55790470423821004</v>
      </c>
      <c r="S327" s="56">
        <f>Calculations!R300</f>
        <v>10.547835955366445</v>
      </c>
      <c r="T327" s="57">
        <f>Calculations!AA300</f>
        <v>0</v>
      </c>
      <c r="U327" s="56">
        <f>Calculations!AB300</f>
        <v>0</v>
      </c>
      <c r="V327" s="57">
        <f>Calculations!AC300</f>
        <v>0</v>
      </c>
      <c r="W327" s="56">
        <f>Calculations!AD300</f>
        <v>0</v>
      </c>
      <c r="X327" s="57">
        <f>Calculations!AE300</f>
        <v>0.40104931540605598</v>
      </c>
      <c r="Y327" s="56">
        <f>Calculations!AF300</f>
        <v>7.5823027781979677</v>
      </c>
      <c r="Z327" s="55">
        <f>Calculations!Q300</f>
        <v>0.94982718785329412</v>
      </c>
      <c r="AA327" s="56">
        <f>Calculations!V300</f>
        <v>17.957585385668118</v>
      </c>
      <c r="AB327" s="57">
        <f>Calculations!AH300</f>
        <v>0</v>
      </c>
      <c r="AC327" s="56">
        <f>Calculations!AI300</f>
        <v>0</v>
      </c>
      <c r="AD327" s="56" t="s">
        <v>64</v>
      </c>
      <c r="AE327" s="58" t="s">
        <v>53</v>
      </c>
      <c r="AF327" s="39" t="s">
        <v>974</v>
      </c>
      <c r="AG327" s="59" t="s">
        <v>989</v>
      </c>
      <c r="AH327" s="59" t="s">
        <v>1004</v>
      </c>
      <c r="AI327" s="69" t="s">
        <v>1479</v>
      </c>
      <c r="AJ327" s="70" t="s">
        <v>1480</v>
      </c>
    </row>
    <row r="328" spans="2:36" ht="171.6" x14ac:dyDescent="0.25">
      <c r="B328" s="19" t="str">
        <f>Calculations!A301</f>
        <v>CfS:42</v>
      </c>
      <c r="C328" s="39" t="str">
        <f>Calculations!B301</f>
        <v>Land West of Potton Road, Hilton</v>
      </c>
      <c r="D328" s="39" t="str">
        <f>Calculations!C301</f>
        <v>Residential</v>
      </c>
      <c r="E328" s="55">
        <f>Calculations!D301</f>
        <v>9.5294138990434796</v>
      </c>
      <c r="F328" s="55">
        <f>Calculations!H301</f>
        <v>9.5294138990434796</v>
      </c>
      <c r="G328" s="56">
        <f>Calculations!L301</f>
        <v>100</v>
      </c>
      <c r="H328" s="55">
        <f>Calculations!G301</f>
        <v>0</v>
      </c>
      <c r="I328" s="56">
        <f>Calculations!K301</f>
        <v>0</v>
      </c>
      <c r="J328" s="55">
        <f>Calculations!F301</f>
        <v>0</v>
      </c>
      <c r="K328" s="56">
        <f>Calculations!J301</f>
        <v>0</v>
      </c>
      <c r="L328" s="55">
        <f>Calculations!E301</f>
        <v>0</v>
      </c>
      <c r="M328" s="56">
        <f>Calculations!I301</f>
        <v>0</v>
      </c>
      <c r="N328" s="55">
        <f>Calculations!Q301</f>
        <v>2.7929894010538669</v>
      </c>
      <c r="O328" s="56">
        <f>Calculations!V301</f>
        <v>29.309141471273641</v>
      </c>
      <c r="P328" s="55">
        <f>Calculations!O301</f>
        <v>1.3960836298312669</v>
      </c>
      <c r="Q328" s="56">
        <f>Calculations!T301</f>
        <v>14.650257031771908</v>
      </c>
      <c r="R328" s="55">
        <f>Calculations!M301</f>
        <v>0.93917264525504895</v>
      </c>
      <c r="S328" s="56">
        <f>Calculations!R301</f>
        <v>9.8555132057945229</v>
      </c>
      <c r="T328" s="57">
        <f>Calculations!AA301</f>
        <v>0</v>
      </c>
      <c r="U328" s="56">
        <f>Calculations!AB301</f>
        <v>0</v>
      </c>
      <c r="V328" s="57">
        <f>Calculations!AC301</f>
        <v>0</v>
      </c>
      <c r="W328" s="56">
        <f>Calculations!AD301</f>
        <v>0</v>
      </c>
      <c r="X328" s="55">
        <f>Calculations!AE301</f>
        <v>4.2849715421689301E-4</v>
      </c>
      <c r="Y328" s="57">
        <f>Calculations!AF301</f>
        <v>4.4965740680012198E-3</v>
      </c>
      <c r="Z328" s="55">
        <f>Calculations!Q301</f>
        <v>2.7929894010538669</v>
      </c>
      <c r="AA328" s="56">
        <f>Calculations!V301</f>
        <v>29.309141471273641</v>
      </c>
      <c r="AB328" s="57">
        <f>Calculations!AH301</f>
        <v>0</v>
      </c>
      <c r="AC328" s="56">
        <f>Calculations!AI301</f>
        <v>0</v>
      </c>
      <c r="AD328" s="56" t="s">
        <v>64</v>
      </c>
      <c r="AE328" s="58" t="s">
        <v>53</v>
      </c>
      <c r="AF328" s="39" t="s">
        <v>974</v>
      </c>
      <c r="AG328" s="59" t="s">
        <v>989</v>
      </c>
      <c r="AH328" s="59" t="s">
        <v>1005</v>
      </c>
      <c r="AI328" s="69" t="s">
        <v>1148</v>
      </c>
      <c r="AJ328" s="75" t="s">
        <v>1149</v>
      </c>
    </row>
    <row r="329" spans="2:36" ht="145.19999999999999" x14ac:dyDescent="0.25">
      <c r="B329" s="19" t="str">
        <f>Calculations!A302</f>
        <v>CfS:43</v>
      </c>
      <c r="C329" s="39" t="str">
        <f>Calculations!B302</f>
        <v>Safefield Farm, North West of Alconbury Airfield</v>
      </c>
      <c r="D329" s="39" t="str">
        <f>Calculations!C302</f>
        <v>Mixed Use</v>
      </c>
      <c r="E329" s="55">
        <f>Calculations!D302</f>
        <v>266.70021908494402</v>
      </c>
      <c r="F329" s="55">
        <f>Calculations!H302</f>
        <v>266.70021908494402</v>
      </c>
      <c r="G329" s="56">
        <f>Calculations!L302</f>
        <v>100</v>
      </c>
      <c r="H329" s="55">
        <f>Calculations!G302</f>
        <v>0</v>
      </c>
      <c r="I329" s="56">
        <f>Calculations!K302</f>
        <v>0</v>
      </c>
      <c r="J329" s="55">
        <f>Calculations!F302</f>
        <v>0</v>
      </c>
      <c r="K329" s="56">
        <f>Calculations!J302</f>
        <v>0</v>
      </c>
      <c r="L329" s="55">
        <f>Calculations!E302</f>
        <v>0</v>
      </c>
      <c r="M329" s="56">
        <f>Calculations!I302</f>
        <v>0</v>
      </c>
      <c r="N329" s="55">
        <f>Calculations!Q302</f>
        <v>40.606644023946338</v>
      </c>
      <c r="O329" s="56">
        <f>Calculations!V302</f>
        <v>15.225575803150399</v>
      </c>
      <c r="P329" s="55">
        <f>Calculations!O302</f>
        <v>23.577889438490939</v>
      </c>
      <c r="Q329" s="56">
        <f>Calculations!T302</f>
        <v>8.8405962017531667</v>
      </c>
      <c r="R329" s="55">
        <f>Calculations!M302</f>
        <v>15.421036276183299</v>
      </c>
      <c r="S329" s="56">
        <f>Calculations!R302</f>
        <v>5.7821610829917232</v>
      </c>
      <c r="T329" s="57">
        <f>Calculations!AA302</f>
        <v>0</v>
      </c>
      <c r="U329" s="56">
        <f>Calculations!AB302</f>
        <v>0</v>
      </c>
      <c r="V329" s="57">
        <f>Calculations!AC302</f>
        <v>0</v>
      </c>
      <c r="W329" s="56">
        <f>Calculations!AD302</f>
        <v>0</v>
      </c>
      <c r="X329" s="57">
        <f>Calculations!AE302</f>
        <v>0</v>
      </c>
      <c r="Y329" s="56">
        <f>Calculations!AF302</f>
        <v>0</v>
      </c>
      <c r="Z329" s="55">
        <f>Calculations!Q302</f>
        <v>40.606644023946338</v>
      </c>
      <c r="AA329" s="56">
        <f>Calculations!V302</f>
        <v>15.225575803150399</v>
      </c>
      <c r="AB329" s="57">
        <f>Calculations!AH302</f>
        <v>0</v>
      </c>
      <c r="AC329" s="56">
        <f>Calculations!AI302</f>
        <v>0</v>
      </c>
      <c r="AD329" s="56" t="s">
        <v>64</v>
      </c>
      <c r="AE329" s="58" t="s">
        <v>53</v>
      </c>
      <c r="AF329" s="39" t="s">
        <v>974</v>
      </c>
      <c r="AG329" s="59" t="s">
        <v>966</v>
      </c>
      <c r="AH329" s="59" t="s">
        <v>967</v>
      </c>
      <c r="AI329" s="69" t="s">
        <v>1522</v>
      </c>
      <c r="AJ329" s="70" t="s">
        <v>1523</v>
      </c>
    </row>
    <row r="330" spans="2:36" ht="184.8" x14ac:dyDescent="0.25">
      <c r="B330" s="19" t="str">
        <f>Calculations!A303</f>
        <v>CfS:44</v>
      </c>
      <c r="C330" s="39" t="str">
        <f>Calculations!B303</f>
        <v>Land at Low Harthay and Woodhatch Farms (larger site), Brampton</v>
      </c>
      <c r="D330" s="39" t="str">
        <f>Calculations!C303</f>
        <v>Commercial</v>
      </c>
      <c r="E330" s="55">
        <f>Calculations!D303</f>
        <v>71.041498484540597</v>
      </c>
      <c r="F330" s="55">
        <f>Calculations!H303</f>
        <v>71.041498484540597</v>
      </c>
      <c r="G330" s="56">
        <f>Calculations!L303</f>
        <v>100</v>
      </c>
      <c r="H330" s="55">
        <f>Calculations!G303</f>
        <v>0</v>
      </c>
      <c r="I330" s="56">
        <f>Calculations!K303</f>
        <v>0</v>
      </c>
      <c r="J330" s="55">
        <f>Calculations!F303</f>
        <v>0</v>
      </c>
      <c r="K330" s="56">
        <f>Calculations!J303</f>
        <v>0</v>
      </c>
      <c r="L330" s="55">
        <f>Calculations!E303</f>
        <v>0</v>
      </c>
      <c r="M330" s="56">
        <f>Calculations!I303</f>
        <v>0</v>
      </c>
      <c r="N330" s="55">
        <f>Calculations!Q303</f>
        <v>13.268479802782069</v>
      </c>
      <c r="O330" s="56">
        <f>Calculations!V303</f>
        <v>18.677083234202101</v>
      </c>
      <c r="P330" s="55">
        <f>Calculations!O303</f>
        <v>10.459194288008829</v>
      </c>
      <c r="Q330" s="56">
        <f>Calculations!T303</f>
        <v>14.722654379657918</v>
      </c>
      <c r="R330" s="55">
        <f>Calculations!M303</f>
        <v>9.2175726694344799</v>
      </c>
      <c r="S330" s="56">
        <f>Calculations!R303</f>
        <v>12.974913066396429</v>
      </c>
      <c r="T330" s="57">
        <f>Calculations!AA303</f>
        <v>0</v>
      </c>
      <c r="U330" s="56">
        <f>Calculations!AB303</f>
        <v>0</v>
      </c>
      <c r="V330" s="57">
        <f>Calculations!AC303</f>
        <v>0</v>
      </c>
      <c r="W330" s="56">
        <f>Calculations!AD303</f>
        <v>0</v>
      </c>
      <c r="X330" s="57">
        <f>Calculations!AE303</f>
        <v>4.2456814868171901E-3</v>
      </c>
      <c r="Y330" s="56">
        <f>Calculations!AF303</f>
        <v>5.9763399947723459E-3</v>
      </c>
      <c r="Z330" s="55">
        <f>Calculations!Q303</f>
        <v>13.268479802782069</v>
      </c>
      <c r="AA330" s="56">
        <f>Calculations!V303</f>
        <v>18.677083234202101</v>
      </c>
      <c r="AB330" s="57">
        <f>Calculations!AH303</f>
        <v>0</v>
      </c>
      <c r="AC330" s="56">
        <f>Calculations!AI303</f>
        <v>0</v>
      </c>
      <c r="AD330" s="56" t="s">
        <v>64</v>
      </c>
      <c r="AE330" s="58" t="s">
        <v>52</v>
      </c>
      <c r="AF330" s="39" t="s">
        <v>974</v>
      </c>
      <c r="AG330" s="59" t="s">
        <v>989</v>
      </c>
      <c r="AH330" s="59" t="s">
        <v>1005</v>
      </c>
      <c r="AI330" s="69" t="s">
        <v>1708</v>
      </c>
      <c r="AJ330" s="70" t="s">
        <v>1132</v>
      </c>
    </row>
    <row r="331" spans="2:36" ht="158.4" x14ac:dyDescent="0.25">
      <c r="B331" s="19" t="str">
        <f>Calculations!A304</f>
        <v>CfS:45</v>
      </c>
      <c r="C331" s="39" t="str">
        <f>Calculations!B304</f>
        <v>Grafham Water Caravan and Motorhome Club Campsite</v>
      </c>
      <c r="D331" s="39" t="str">
        <f>Calculations!C304</f>
        <v>Mixed Use</v>
      </c>
      <c r="E331" s="55">
        <f>Calculations!D304</f>
        <v>4.4134033979327096</v>
      </c>
      <c r="F331" s="55">
        <f>Calculations!H304</f>
        <v>4.4134033979327096</v>
      </c>
      <c r="G331" s="56">
        <f>Calculations!L304</f>
        <v>100</v>
      </c>
      <c r="H331" s="55">
        <f>Calculations!G304</f>
        <v>0</v>
      </c>
      <c r="I331" s="56">
        <f>Calculations!K304</f>
        <v>0</v>
      </c>
      <c r="J331" s="55">
        <f>Calculations!F304</f>
        <v>0</v>
      </c>
      <c r="K331" s="56">
        <f>Calculations!J304</f>
        <v>0</v>
      </c>
      <c r="L331" s="55">
        <f>Calculations!E304</f>
        <v>0</v>
      </c>
      <c r="M331" s="56">
        <f>Calculations!I304</f>
        <v>0</v>
      </c>
      <c r="N331" s="55">
        <f>Calculations!Q304</f>
        <v>0.31284214760255147</v>
      </c>
      <c r="O331" s="56">
        <f>Calculations!V304</f>
        <v>7.0884557652058362</v>
      </c>
      <c r="P331" s="55">
        <f>Calculations!O304</f>
        <v>0.22012156922896969</v>
      </c>
      <c r="Q331" s="56">
        <f>Calculations!T304</f>
        <v>4.9875696686162252</v>
      </c>
      <c r="R331" s="55">
        <f>Calculations!M304</f>
        <v>0.14984238381970499</v>
      </c>
      <c r="S331" s="56">
        <f>Calculations!R304</f>
        <v>3.3951662766628794</v>
      </c>
      <c r="T331" s="57">
        <f>Calculations!AA304</f>
        <v>0</v>
      </c>
      <c r="U331" s="56">
        <f>Calculations!AB304</f>
        <v>0</v>
      </c>
      <c r="V331" s="57">
        <f>Calculations!AC304</f>
        <v>0</v>
      </c>
      <c r="W331" s="56">
        <f>Calculations!AD304</f>
        <v>0</v>
      </c>
      <c r="X331" s="57">
        <f>Calculations!AE304</f>
        <v>0</v>
      </c>
      <c r="Y331" s="56">
        <f>Calculations!AF304</f>
        <v>0</v>
      </c>
      <c r="Z331" s="55">
        <f>Calculations!Q304</f>
        <v>0.31284214760255147</v>
      </c>
      <c r="AA331" s="56">
        <f>Calculations!V304</f>
        <v>7.0884557652058362</v>
      </c>
      <c r="AB331" s="57">
        <f>Calculations!AH304</f>
        <v>0</v>
      </c>
      <c r="AC331" s="56">
        <f>Calculations!AI304</f>
        <v>0</v>
      </c>
      <c r="AD331" s="56" t="s">
        <v>64</v>
      </c>
      <c r="AE331" s="58" t="s">
        <v>53</v>
      </c>
      <c r="AF331" s="39" t="s">
        <v>974</v>
      </c>
      <c r="AG331" s="59" t="s">
        <v>966</v>
      </c>
      <c r="AH331" s="59" t="s">
        <v>967</v>
      </c>
      <c r="AI331" s="69" t="s">
        <v>1359</v>
      </c>
      <c r="AJ331" s="69" t="s">
        <v>1360</v>
      </c>
    </row>
    <row r="332" spans="2:36" ht="92.4" x14ac:dyDescent="0.25">
      <c r="B332" s="41" t="str">
        <f>Calculations!A305</f>
        <v>CfS:46</v>
      </c>
      <c r="C332" s="49" t="str">
        <f>Calculations!B305</f>
        <v>Galley Hill, Fenstanton</v>
      </c>
      <c r="D332" s="49" t="str">
        <f>Calculations!C305</f>
        <v>Commercial</v>
      </c>
      <c r="E332" s="50">
        <f>Calculations!D305</f>
        <v>61.992167153515901</v>
      </c>
      <c r="F332" s="50">
        <f>Calculations!H305</f>
        <v>25.68505827531639</v>
      </c>
      <c r="G332" s="51">
        <f>Calculations!L305</f>
        <v>41.432747804590434</v>
      </c>
      <c r="H332" s="50">
        <f>Calculations!G305</f>
        <v>0.94797282587356801</v>
      </c>
      <c r="I332" s="51">
        <f>Calculations!K305</f>
        <v>1.529181619874703</v>
      </c>
      <c r="J332" s="50">
        <f>Calculations!F305</f>
        <v>0.24143682574304301</v>
      </c>
      <c r="K332" s="51">
        <f>Calculations!J305</f>
        <v>0.38946343841336389</v>
      </c>
      <c r="L332" s="50">
        <f>Calculations!E305</f>
        <v>35.1176992265829</v>
      </c>
      <c r="M332" s="51">
        <f>Calculations!I305</f>
        <v>56.648607137121502</v>
      </c>
      <c r="N332" s="50">
        <f>Calculations!Q305</f>
        <v>3.4680893173866032</v>
      </c>
      <c r="O332" s="51">
        <f>Calculations!V305</f>
        <v>5.5943992227248822</v>
      </c>
      <c r="P332" s="50">
        <f>Calculations!O305</f>
        <v>0.4331366246795233</v>
      </c>
      <c r="Q332" s="51">
        <f>Calculations!T305</f>
        <v>0.6986957297474603</v>
      </c>
      <c r="R332" s="50">
        <f>Calculations!M305</f>
        <v>1.7534549157551298E-2</v>
      </c>
      <c r="S332" s="51">
        <f>Calculations!R305</f>
        <v>2.8285104332825092E-2</v>
      </c>
      <c r="T332" s="52">
        <f>Calculations!AA305</f>
        <v>0.20007574174357501</v>
      </c>
      <c r="U332" s="51">
        <f>Calculations!AB305</f>
        <v>0.32274358347258986</v>
      </c>
      <c r="V332" s="52">
        <f>Calculations!AC305</f>
        <v>6.8094316087746104E-2</v>
      </c>
      <c r="W332" s="51">
        <f>Calculations!AD305</f>
        <v>0.10984341928088914</v>
      </c>
      <c r="X332" s="52">
        <f>Calculations!AE305</f>
        <v>7.3234811006736705E-2</v>
      </c>
      <c r="Y332" s="51">
        <f>Calculations!AF305</f>
        <v>0.11813558771929976</v>
      </c>
      <c r="Z332" s="50">
        <f>Calculations!Q305</f>
        <v>3.4680893173866032</v>
      </c>
      <c r="AA332" s="51">
        <f>Calculations!V305</f>
        <v>5.5943992227248822</v>
      </c>
      <c r="AB332" s="52">
        <f>Calculations!AH305</f>
        <v>45.256985323919501</v>
      </c>
      <c r="AC332" s="51">
        <f>Calculations!AI305</f>
        <v>73.00436071519519</v>
      </c>
      <c r="AD332" s="51" t="s">
        <v>65</v>
      </c>
      <c r="AE332" s="53" t="s">
        <v>52</v>
      </c>
      <c r="AF332" s="49" t="s">
        <v>978</v>
      </c>
      <c r="AG332" s="54" t="s">
        <v>957</v>
      </c>
      <c r="AH332" s="54" t="s">
        <v>996</v>
      </c>
      <c r="AI332" s="94" t="s">
        <v>1786</v>
      </c>
      <c r="AJ332" s="95" t="s">
        <v>1787</v>
      </c>
    </row>
    <row r="333" spans="2:36" ht="382.8" x14ac:dyDescent="0.25">
      <c r="B333" s="19" t="str">
        <f>Calculations!A306</f>
        <v>CfS:47</v>
      </c>
      <c r="C333" s="39" t="str">
        <f>Calculations!B306</f>
        <v>Hungary Hall, West of A141, Wyton-on-the Hill</v>
      </c>
      <c r="D333" s="39" t="str">
        <f>Calculations!C306</f>
        <v>Mixed Use</v>
      </c>
      <c r="E333" s="55">
        <f>Calculations!D306</f>
        <v>383.510860778417</v>
      </c>
      <c r="F333" s="55">
        <f>Calculations!H306</f>
        <v>379.78203925657141</v>
      </c>
      <c r="G333" s="56">
        <f>Calculations!L306</f>
        <v>99.027714231018876</v>
      </c>
      <c r="H333" s="55">
        <f>Calculations!G306</f>
        <v>1.36465600026093</v>
      </c>
      <c r="I333" s="56">
        <f>Calculations!K306</f>
        <v>0.35583242609898191</v>
      </c>
      <c r="J333" s="55">
        <f>Calculations!F306</f>
        <v>0.76804809373657501</v>
      </c>
      <c r="K333" s="56">
        <f>Calculations!J306</f>
        <v>0.20026762532295897</v>
      </c>
      <c r="L333" s="55">
        <f>Calculations!E306</f>
        <v>1.5961174278480501</v>
      </c>
      <c r="M333" s="56">
        <f>Calculations!I306</f>
        <v>0.41618571755918193</v>
      </c>
      <c r="N333" s="55">
        <f>Calculations!Q306</f>
        <v>36.588176313282744</v>
      </c>
      <c r="O333" s="56">
        <f>Calculations!V306</f>
        <v>9.5403233793742501</v>
      </c>
      <c r="P333" s="55">
        <f>Calculations!O306</f>
        <v>21.824798027608448</v>
      </c>
      <c r="Q333" s="56">
        <f>Calculations!T306</f>
        <v>5.6907900817490207</v>
      </c>
      <c r="R333" s="55">
        <f>Calculations!M306</f>
        <v>14.782952097948799</v>
      </c>
      <c r="S333" s="56">
        <f>Calculations!R306</f>
        <v>3.8546371458538746</v>
      </c>
      <c r="T333" s="57">
        <f>Calculations!AA306</f>
        <v>0.26914563921026002</v>
      </c>
      <c r="U333" s="56">
        <f>Calculations!AB306</f>
        <v>7.0179404740708412E-2</v>
      </c>
      <c r="V333" s="57">
        <f>Calculations!AC306</f>
        <v>8.3906273929022404E-2</v>
      </c>
      <c r="W333" s="56">
        <f>Calculations!AD306</f>
        <v>2.1878460953808909E-2</v>
      </c>
      <c r="X333" s="57">
        <f>Calculations!AE306</f>
        <v>0.11783349236625699</v>
      </c>
      <c r="Y333" s="56">
        <f>Calculations!AF306</f>
        <v>3.0724942737498703E-2</v>
      </c>
      <c r="Z333" s="55">
        <f>Calculations!Q306</f>
        <v>36.588176313282744</v>
      </c>
      <c r="AA333" s="56">
        <f>Calculations!V306</f>
        <v>9.5403233793742501</v>
      </c>
      <c r="AB333" s="57">
        <f>Calculations!AH306</f>
        <v>1.65146323923743</v>
      </c>
      <c r="AC333" s="56">
        <f>Calculations!AI306</f>
        <v>0.43061707193518156</v>
      </c>
      <c r="AD333" s="56" t="s">
        <v>65</v>
      </c>
      <c r="AE333" s="58" t="s">
        <v>53</v>
      </c>
      <c r="AF333" s="39" t="s">
        <v>978</v>
      </c>
      <c r="AG333" s="59" t="s">
        <v>957</v>
      </c>
      <c r="AH333" s="59" t="s">
        <v>996</v>
      </c>
      <c r="AI333" s="70" t="s">
        <v>1621</v>
      </c>
      <c r="AJ333" s="70" t="s">
        <v>1621</v>
      </c>
    </row>
    <row r="334" spans="2:36" ht="52.8" x14ac:dyDescent="0.25">
      <c r="B334" s="19" t="str">
        <f>Calculations!A307</f>
        <v>CfS:48</v>
      </c>
      <c r="C334" s="39" t="str">
        <f>Calculations!B307</f>
        <v>Land off Gore Tree Road, Hemingford Grey</v>
      </c>
      <c r="D334" s="39" t="str">
        <f>Calculations!C307</f>
        <v>Residential</v>
      </c>
      <c r="E334" s="55">
        <f>Calculations!D307</f>
        <v>2.1290895926388398</v>
      </c>
      <c r="F334" s="55">
        <f>Calculations!H307</f>
        <v>1.376428785294119E-2</v>
      </c>
      <c r="G334" s="56">
        <f>Calculations!L307</f>
        <v>0.64648701964117128</v>
      </c>
      <c r="H334" s="55">
        <f>Calculations!G307</f>
        <v>6.5758616025454505E-2</v>
      </c>
      <c r="I334" s="56">
        <f>Calculations!K307</f>
        <v>3.0885790928108316</v>
      </c>
      <c r="J334" s="55">
        <f>Calculations!F307</f>
        <v>0.123922942302194</v>
      </c>
      <c r="K334" s="56">
        <f>Calculations!J307</f>
        <v>5.8204663030925445</v>
      </c>
      <c r="L334" s="55">
        <f>Calculations!E307</f>
        <v>1.9256437464582501</v>
      </c>
      <c r="M334" s="56">
        <f>Calculations!I307</f>
        <v>90.444467584455452</v>
      </c>
      <c r="N334" s="55">
        <f>Calculations!Q307</f>
        <v>1.894523458593635</v>
      </c>
      <c r="O334" s="56">
        <f>Calculations!V307</f>
        <v>88.982796456466701</v>
      </c>
      <c r="P334" s="55">
        <f>Calculations!O307</f>
        <v>2.6086672435785101E-2</v>
      </c>
      <c r="Q334" s="56">
        <f>Calculations!T307</f>
        <v>1.2252501034234409</v>
      </c>
      <c r="R334" s="55">
        <f>Calculations!M307</f>
        <v>0</v>
      </c>
      <c r="S334" s="56">
        <f>Calculations!R307</f>
        <v>0</v>
      </c>
      <c r="T334" s="57">
        <f>Calculations!AA307</f>
        <v>0</v>
      </c>
      <c r="U334" s="56">
        <f>Calculations!AB307</f>
        <v>0</v>
      </c>
      <c r="V334" s="57">
        <f>Calculations!AC307</f>
        <v>3.1767305127315897E-2</v>
      </c>
      <c r="W334" s="56">
        <f>Calculations!AD307</f>
        <v>1.4920605143695624</v>
      </c>
      <c r="X334" s="57">
        <f>Calculations!AE307</f>
        <v>0</v>
      </c>
      <c r="Y334" s="56">
        <f>Calculations!AF307</f>
        <v>0</v>
      </c>
      <c r="Z334" s="55">
        <f>Calculations!Q307</f>
        <v>1.894523458593635</v>
      </c>
      <c r="AA334" s="56">
        <f>Calculations!V307</f>
        <v>88.982796456466701</v>
      </c>
      <c r="AB334" s="57">
        <f>Calculations!AH307</f>
        <v>2.1290895926388398</v>
      </c>
      <c r="AC334" s="56">
        <f>Calculations!AI307</f>
        <v>100</v>
      </c>
      <c r="AD334" s="56" t="s">
        <v>65</v>
      </c>
      <c r="AE334" s="58" t="s">
        <v>53</v>
      </c>
      <c r="AF334" s="39" t="s">
        <v>978</v>
      </c>
      <c r="AG334" s="59" t="s">
        <v>957</v>
      </c>
      <c r="AH334" s="59" t="s">
        <v>996</v>
      </c>
      <c r="AI334" s="45" t="s">
        <v>1361</v>
      </c>
      <c r="AJ334" s="69" t="s">
        <v>1362</v>
      </c>
    </row>
    <row r="335" spans="2:36" ht="52.8" x14ac:dyDescent="0.25">
      <c r="B335" s="19" t="str">
        <f>Calculations!A308</f>
        <v>CfS:49</v>
      </c>
      <c r="C335" s="39" t="str">
        <f>Calculations!B308</f>
        <v>Land South of Marsh Lane and East of Long Lane, Hemingford Grey</v>
      </c>
      <c r="D335" s="39" t="str">
        <f>Calculations!C308</f>
        <v>Residential</v>
      </c>
      <c r="E335" s="55">
        <f>Calculations!D308</f>
        <v>4.8431144148452097</v>
      </c>
      <c r="F335" s="55">
        <f>Calculations!H308</f>
        <v>0.36510030326539256</v>
      </c>
      <c r="G335" s="56">
        <f>Calculations!L308</f>
        <v>7.5385438375413951</v>
      </c>
      <c r="H335" s="55">
        <f>Calculations!G308</f>
        <v>0.82634000321779699</v>
      </c>
      <c r="I335" s="56">
        <f>Calculations!K308</f>
        <v>17.06216150262491</v>
      </c>
      <c r="J335" s="55">
        <f>Calculations!F308</f>
        <v>3.6516741083620201</v>
      </c>
      <c r="K335" s="56">
        <f>Calculations!J308</f>
        <v>75.3992946598337</v>
      </c>
      <c r="L335" s="55">
        <f>Calculations!E308</f>
        <v>0</v>
      </c>
      <c r="M335" s="56">
        <f>Calculations!I308</f>
        <v>0</v>
      </c>
      <c r="N335" s="55">
        <f>Calculations!Q308</f>
        <v>0.2196824750335088</v>
      </c>
      <c r="O335" s="56">
        <f>Calculations!V308</f>
        <v>4.5359753294312801</v>
      </c>
      <c r="P335" s="55">
        <f>Calculations!O308</f>
        <v>3.1212029093765799E-2</v>
      </c>
      <c r="Q335" s="56">
        <f>Calculations!T308</f>
        <v>0.64446193957537057</v>
      </c>
      <c r="R335" s="55">
        <f>Calculations!M308</f>
        <v>0</v>
      </c>
      <c r="S335" s="56">
        <f>Calculations!R308</f>
        <v>0</v>
      </c>
      <c r="T335" s="57">
        <f>Calculations!AA308</f>
        <v>0</v>
      </c>
      <c r="U335" s="56">
        <f>Calculations!AB308</f>
        <v>0</v>
      </c>
      <c r="V335" s="57">
        <f>Calculations!AC308</f>
        <v>0.74720980633207301</v>
      </c>
      <c r="W335" s="56">
        <f>Calculations!AD308</f>
        <v>15.428291432506958</v>
      </c>
      <c r="X335" s="57">
        <f>Calculations!AE308</f>
        <v>0</v>
      </c>
      <c r="Y335" s="56">
        <f>Calculations!AF308</f>
        <v>0</v>
      </c>
      <c r="Z335" s="55">
        <f>Calculations!Q308</f>
        <v>0.2196824750335088</v>
      </c>
      <c r="AA335" s="56">
        <f>Calculations!V308</f>
        <v>4.5359753294312801</v>
      </c>
      <c r="AB335" s="57">
        <f>Calculations!AH308</f>
        <v>4.8431144148452097</v>
      </c>
      <c r="AC335" s="56">
        <f>Calculations!AI308</f>
        <v>100</v>
      </c>
      <c r="AD335" s="56" t="s">
        <v>65</v>
      </c>
      <c r="AE335" s="58" t="s">
        <v>53</v>
      </c>
      <c r="AF335" s="39" t="s">
        <v>974</v>
      </c>
      <c r="AG335" s="59" t="s">
        <v>985</v>
      </c>
      <c r="AH335" s="59" t="s">
        <v>964</v>
      </c>
      <c r="AI335" s="45" t="s">
        <v>1363</v>
      </c>
      <c r="AJ335" s="69" t="s">
        <v>1364</v>
      </c>
    </row>
    <row r="336" spans="2:36" ht="79.2" x14ac:dyDescent="0.25">
      <c r="B336" s="19" t="str">
        <f>Calculations!A309</f>
        <v>CfS:51</v>
      </c>
      <c r="C336" s="39" t="str">
        <f>Calculations!B309</f>
        <v>Goldthorns, Stilton</v>
      </c>
      <c r="D336" s="39" t="str">
        <f>Calculations!C309</f>
        <v>Residential</v>
      </c>
      <c r="E336" s="55">
        <f>Calculations!D309</f>
        <v>0.43022433028551699</v>
      </c>
      <c r="F336" s="55">
        <f>Calculations!H309</f>
        <v>0.43022433028551699</v>
      </c>
      <c r="G336" s="56">
        <f>Calculations!L309</f>
        <v>100</v>
      </c>
      <c r="H336" s="55">
        <f>Calculations!G309</f>
        <v>0</v>
      </c>
      <c r="I336" s="56">
        <f>Calculations!K309</f>
        <v>0</v>
      </c>
      <c r="J336" s="55">
        <f>Calculations!F309</f>
        <v>0</v>
      </c>
      <c r="K336" s="56">
        <f>Calculations!J309</f>
        <v>0</v>
      </c>
      <c r="L336" s="55">
        <f>Calculations!E309</f>
        <v>0</v>
      </c>
      <c r="M336" s="56">
        <f>Calculations!I309</f>
        <v>0</v>
      </c>
      <c r="N336" s="55">
        <f>Calculations!Q309</f>
        <v>9.2582567468486365E-2</v>
      </c>
      <c r="O336" s="56">
        <f>Calculations!V309</f>
        <v>21.519602902756393</v>
      </c>
      <c r="P336" s="55">
        <f>Calculations!O309</f>
        <v>7.2382977393597604E-3</v>
      </c>
      <c r="Q336" s="56">
        <f>Calculations!T309</f>
        <v>1.6824473256907828</v>
      </c>
      <c r="R336" s="55">
        <f>Calculations!M309</f>
        <v>0</v>
      </c>
      <c r="S336" s="56">
        <f>Calculations!R309</f>
        <v>0</v>
      </c>
      <c r="T336" s="57">
        <f>Calculations!AA309</f>
        <v>0</v>
      </c>
      <c r="U336" s="56">
        <f>Calculations!AB309</f>
        <v>0</v>
      </c>
      <c r="V336" s="57">
        <f>Calculations!AC309</f>
        <v>0</v>
      </c>
      <c r="W336" s="56">
        <f>Calculations!AD309</f>
        <v>0</v>
      </c>
      <c r="X336" s="57">
        <f>Calculations!AE309</f>
        <v>0</v>
      </c>
      <c r="Y336" s="56">
        <f>Calculations!AF309</f>
        <v>0</v>
      </c>
      <c r="Z336" s="55">
        <f>Calculations!Q309</f>
        <v>9.2582567468486365E-2</v>
      </c>
      <c r="AA336" s="56">
        <f>Calculations!V309</f>
        <v>21.519602902756393</v>
      </c>
      <c r="AB336" s="57">
        <f>Calculations!AH309</f>
        <v>0</v>
      </c>
      <c r="AC336" s="56">
        <f>Calculations!AI309</f>
        <v>0</v>
      </c>
      <c r="AD336" s="56" t="s">
        <v>64</v>
      </c>
      <c r="AE336" s="58" t="s">
        <v>53</v>
      </c>
      <c r="AF336" s="39" t="s">
        <v>974</v>
      </c>
      <c r="AG336" s="59" t="s">
        <v>966</v>
      </c>
      <c r="AH336" s="59" t="s">
        <v>967</v>
      </c>
      <c r="AI336" s="66" t="s">
        <v>1566</v>
      </c>
      <c r="AJ336" s="66" t="s">
        <v>1565</v>
      </c>
    </row>
    <row r="337" spans="2:36" ht="277.2" x14ac:dyDescent="0.25">
      <c r="B337" s="41" t="str">
        <f>Calculations!A310</f>
        <v>CfS:52</v>
      </c>
      <c r="C337" s="49" t="str">
        <f>Calculations!B310</f>
        <v>Land East of Glatton Road and North of Brookside Industrial Estate, Sawtry</v>
      </c>
      <c r="D337" s="49" t="str">
        <f>Calculations!C310</f>
        <v>Residential</v>
      </c>
      <c r="E337" s="50">
        <f>Calculations!D310</f>
        <v>6.7966273222438103</v>
      </c>
      <c r="F337" s="50">
        <f>Calculations!H310</f>
        <v>5.6033425922390077</v>
      </c>
      <c r="G337" s="51">
        <f>Calculations!L310</f>
        <v>82.442987184254548</v>
      </c>
      <c r="H337" s="50">
        <f>Calculations!G310</f>
        <v>0.23546714664471699</v>
      </c>
      <c r="I337" s="51">
        <f>Calculations!K310</f>
        <v>3.4644704716129828</v>
      </c>
      <c r="J337" s="50">
        <f>Calculations!F310</f>
        <v>9.7624924812617198E-2</v>
      </c>
      <c r="K337" s="51">
        <f>Calculations!J310</f>
        <v>1.4363730742321725</v>
      </c>
      <c r="L337" s="50">
        <f>Calculations!E310</f>
        <v>0.86019265854746896</v>
      </c>
      <c r="M337" s="51">
        <f>Calculations!I310</f>
        <v>12.656169269900303</v>
      </c>
      <c r="N337" s="50">
        <f>Calculations!Q310</f>
        <v>1.7377841641996949</v>
      </c>
      <c r="O337" s="51">
        <f>Calculations!V310</f>
        <v>25.568330906011631</v>
      </c>
      <c r="P337" s="50">
        <f>Calculations!O310</f>
        <v>1.378413461589759</v>
      </c>
      <c r="Q337" s="51">
        <f>Calculations!T310</f>
        <v>20.2808451344467</v>
      </c>
      <c r="R337" s="50">
        <f>Calculations!M310</f>
        <v>0.98784467542686105</v>
      </c>
      <c r="S337" s="51">
        <f>Calculations!R310</f>
        <v>14.534336349351845</v>
      </c>
      <c r="T337" s="52">
        <f>Calculations!AA310</f>
        <v>2.5594053045433201E-2</v>
      </c>
      <c r="U337" s="51">
        <f>Calculations!AB310</f>
        <v>0.37656990492431014</v>
      </c>
      <c r="V337" s="52">
        <f>Calculations!AC310</f>
        <v>2.0414215998764799E-2</v>
      </c>
      <c r="W337" s="51">
        <f>Calculations!AD310</f>
        <v>0.30035803098918973</v>
      </c>
      <c r="X337" s="52">
        <f>Calculations!AE310</f>
        <v>0</v>
      </c>
      <c r="Y337" s="51">
        <f>Calculations!AF310</f>
        <v>0</v>
      </c>
      <c r="Z337" s="50">
        <f>Calculations!Q310</f>
        <v>1.7377841641996949</v>
      </c>
      <c r="AA337" s="51">
        <f>Calculations!V310</f>
        <v>25.568330906011631</v>
      </c>
      <c r="AB337" s="52">
        <f>Calculations!AH310</f>
        <v>0</v>
      </c>
      <c r="AC337" s="51">
        <f>Calculations!AI310</f>
        <v>0</v>
      </c>
      <c r="AD337" s="51" t="s">
        <v>64</v>
      </c>
      <c r="AE337" s="53" t="s">
        <v>53</v>
      </c>
      <c r="AF337" s="49" t="s">
        <v>978</v>
      </c>
      <c r="AG337" s="54" t="s">
        <v>955</v>
      </c>
      <c r="AH337" s="54" t="s">
        <v>996</v>
      </c>
      <c r="AI337" s="45" t="s">
        <v>1747</v>
      </c>
      <c r="AJ337" s="95" t="s">
        <v>1750</v>
      </c>
    </row>
    <row r="338" spans="2:36" ht="105.6" x14ac:dyDescent="0.25">
      <c r="B338" s="41" t="str">
        <f>Calculations!A311</f>
        <v>CfS:53</v>
      </c>
      <c r="C338" s="49" t="str">
        <f>Calculations!B311</f>
        <v>Ramsey Forty Foot Village rural mooring, Ramsey Forty Foot</v>
      </c>
      <c r="D338" s="49" t="str">
        <f>Calculations!C311</f>
        <v>Natural/Open Space</v>
      </c>
      <c r="E338" s="50">
        <f>Calculations!D311</f>
        <v>1.38671927678368</v>
      </c>
      <c r="F338" s="50">
        <f>Calculations!H311</f>
        <v>0.43049118459000135</v>
      </c>
      <c r="G338" s="51">
        <f>Calculations!L311</f>
        <v>31.043859546574648</v>
      </c>
      <c r="H338" s="50">
        <f>Calculations!G311</f>
        <v>3.7439016439963599E-2</v>
      </c>
      <c r="I338" s="51">
        <f>Calculations!K311</f>
        <v>2.6998266387987817</v>
      </c>
      <c r="J338" s="50">
        <f>Calculations!F311</f>
        <v>0.153790409029636</v>
      </c>
      <c r="K338" s="51">
        <f>Calculations!J311</f>
        <v>11.090233733992175</v>
      </c>
      <c r="L338" s="50">
        <f>Calculations!E311</f>
        <v>0.76499866672407901</v>
      </c>
      <c r="M338" s="51">
        <f>Calculations!I311</f>
        <v>55.166080080634394</v>
      </c>
      <c r="N338" s="50">
        <f>Calculations!Q311</f>
        <v>2.00075364232121E-2</v>
      </c>
      <c r="O338" s="51">
        <f>Calculations!V311</f>
        <v>1.4427964446861266</v>
      </c>
      <c r="P338" s="50">
        <f>Calculations!O311</f>
        <v>0</v>
      </c>
      <c r="Q338" s="51">
        <f>Calculations!T311</f>
        <v>0</v>
      </c>
      <c r="R338" s="50">
        <f>Calculations!M311</f>
        <v>0</v>
      </c>
      <c r="S338" s="51">
        <f>Calculations!R311</f>
        <v>0</v>
      </c>
      <c r="T338" s="52">
        <f>Calculations!AA311</f>
        <v>0</v>
      </c>
      <c r="U338" s="51">
        <f>Calculations!AB311</f>
        <v>0</v>
      </c>
      <c r="V338" s="52">
        <f>Calculations!AC311</f>
        <v>0.127650518200073</v>
      </c>
      <c r="W338" s="51">
        <f>Calculations!AD311</f>
        <v>9.2052169705278946</v>
      </c>
      <c r="X338" s="52">
        <f>Calculations!AE311</f>
        <v>4.0015110853128098E-4</v>
      </c>
      <c r="Y338" s="51">
        <f>Calculations!AF311</f>
        <v>2.8855956301363377E-2</v>
      </c>
      <c r="Z338" s="50">
        <f>Calculations!Q311</f>
        <v>2.00075364232121E-2</v>
      </c>
      <c r="AA338" s="51">
        <f>Calculations!V311</f>
        <v>1.4427964446861266</v>
      </c>
      <c r="AB338" s="52">
        <f>Calculations!AH311</f>
        <v>0.419591944828416</v>
      </c>
      <c r="AC338" s="51">
        <f>Calculations!AI311</f>
        <v>30.257886498960801</v>
      </c>
      <c r="AD338" s="51" t="s">
        <v>65</v>
      </c>
      <c r="AE338" s="53" t="s">
        <v>950</v>
      </c>
      <c r="AF338" s="49" t="s">
        <v>974</v>
      </c>
      <c r="AG338" s="54" t="s">
        <v>997</v>
      </c>
      <c r="AH338" s="54" t="s">
        <v>981</v>
      </c>
      <c r="AI338" s="48" t="s">
        <v>1791</v>
      </c>
      <c r="AJ338" s="95" t="s">
        <v>1792</v>
      </c>
    </row>
    <row r="339" spans="2:36" ht="66" x14ac:dyDescent="0.25">
      <c r="B339" s="19" t="str">
        <f>Calculations!A312</f>
        <v>CfS:54</v>
      </c>
      <c r="C339" s="39" t="str">
        <f>Calculations!B312</f>
        <v>Eaton Bank (northern section), North of Kimbolton Road, Hail Weston</v>
      </c>
      <c r="D339" s="39" t="str">
        <f>Calculations!C312</f>
        <v>Mixed Use</v>
      </c>
      <c r="E339" s="55">
        <f>Calculations!D312</f>
        <v>16.1317651072948</v>
      </c>
      <c r="F339" s="55">
        <f>Calculations!H312</f>
        <v>16.1317651072948</v>
      </c>
      <c r="G339" s="56">
        <f>Calculations!L312</f>
        <v>100</v>
      </c>
      <c r="H339" s="55">
        <f>Calculations!G312</f>
        <v>0</v>
      </c>
      <c r="I339" s="56">
        <f>Calculations!K312</f>
        <v>0</v>
      </c>
      <c r="J339" s="55">
        <f>Calculations!F312</f>
        <v>0</v>
      </c>
      <c r="K339" s="56">
        <f>Calculations!J312</f>
        <v>0</v>
      </c>
      <c r="L339" s="55">
        <f>Calculations!E312</f>
        <v>0</v>
      </c>
      <c r="M339" s="56">
        <f>Calculations!I312</f>
        <v>0</v>
      </c>
      <c r="N339" s="55">
        <f>Calculations!Q312</f>
        <v>0.756971190151561</v>
      </c>
      <c r="O339" s="56">
        <f>Calculations!V312</f>
        <v>4.6924263099346639</v>
      </c>
      <c r="P339" s="55">
        <f>Calculations!O312</f>
        <v>0.379756206311539</v>
      </c>
      <c r="Q339" s="56">
        <f>Calculations!T312</f>
        <v>2.3540896100688502</v>
      </c>
      <c r="R339" s="55">
        <f>Calculations!M312</f>
        <v>0.200609618515665</v>
      </c>
      <c r="S339" s="56">
        <f>Calculations!R312</f>
        <v>1.2435689286409777</v>
      </c>
      <c r="T339" s="57">
        <f>Calculations!AA312</f>
        <v>0</v>
      </c>
      <c r="U339" s="56">
        <f>Calculations!AB312</f>
        <v>0</v>
      </c>
      <c r="V339" s="57">
        <f>Calculations!AC312</f>
        <v>0</v>
      </c>
      <c r="W339" s="56">
        <f>Calculations!AD312</f>
        <v>0</v>
      </c>
      <c r="X339" s="57">
        <f>Calculations!AE312</f>
        <v>0</v>
      </c>
      <c r="Y339" s="56">
        <f>Calculations!AF312</f>
        <v>0</v>
      </c>
      <c r="Z339" s="55">
        <f>Calculations!Q312</f>
        <v>0.756971190151561</v>
      </c>
      <c r="AA339" s="56">
        <f>Calculations!V312</f>
        <v>4.6924263099346639</v>
      </c>
      <c r="AB339" s="57">
        <f>Calculations!AH312</f>
        <v>0</v>
      </c>
      <c r="AC339" s="56">
        <f>Calculations!AI312</f>
        <v>0</v>
      </c>
      <c r="AD339" s="56" t="s">
        <v>67</v>
      </c>
      <c r="AE339" s="58" t="s">
        <v>53</v>
      </c>
      <c r="AF339" s="39" t="s">
        <v>974</v>
      </c>
      <c r="AG339" s="59" t="s">
        <v>969</v>
      </c>
      <c r="AH339" s="59" t="s">
        <v>967</v>
      </c>
      <c r="AI339" s="45" t="s">
        <v>1365</v>
      </c>
      <c r="AJ339" s="69" t="s">
        <v>1366</v>
      </c>
    </row>
    <row r="340" spans="2:36" ht="66" x14ac:dyDescent="0.25">
      <c r="B340" s="19" t="str">
        <f>Calculations!A313</f>
        <v>CfS:55</v>
      </c>
      <c r="C340" s="39" t="str">
        <f>Calculations!B313</f>
        <v>Somersham Town Football Club and land to the south of the Football Club, Somersham</v>
      </c>
      <c r="D340" s="39" t="str">
        <f>Calculations!C313</f>
        <v>Mixed Use</v>
      </c>
      <c r="E340" s="55">
        <f>Calculations!D313</f>
        <v>4.48670279681824</v>
      </c>
      <c r="F340" s="55">
        <f>Calculations!H313</f>
        <v>0.52914538073354589</v>
      </c>
      <c r="G340" s="56">
        <f>Calculations!L313</f>
        <v>11.79363565397715</v>
      </c>
      <c r="H340" s="55">
        <f>Calculations!G313</f>
        <v>0.245952167631624</v>
      </c>
      <c r="I340" s="56">
        <f>Calculations!K313</f>
        <v>5.4818020887419108</v>
      </c>
      <c r="J340" s="55">
        <f>Calculations!F313</f>
        <v>3.7116052484530702</v>
      </c>
      <c r="K340" s="56">
        <f>Calculations!J313</f>
        <v>82.724562257280937</v>
      </c>
      <c r="L340" s="55">
        <f>Calculations!E313</f>
        <v>0</v>
      </c>
      <c r="M340" s="56">
        <f>Calculations!I313</f>
        <v>0</v>
      </c>
      <c r="N340" s="55">
        <f>Calculations!Q313</f>
        <v>4.093731463223544</v>
      </c>
      <c r="O340" s="56">
        <f>Calculations!V313</f>
        <v>91.241422679626268</v>
      </c>
      <c r="P340" s="55">
        <f>Calculations!O313</f>
        <v>3.863080970063768</v>
      </c>
      <c r="Q340" s="56">
        <f>Calculations!T313</f>
        <v>86.100665566778446</v>
      </c>
      <c r="R340" s="55">
        <f>Calculations!M313</f>
        <v>3.5664645763496901</v>
      </c>
      <c r="S340" s="56">
        <f>Calculations!R313</f>
        <v>79.48965505089528</v>
      </c>
      <c r="T340" s="57">
        <f>Calculations!AA313</f>
        <v>0</v>
      </c>
      <c r="U340" s="56">
        <f>Calculations!AB313</f>
        <v>0</v>
      </c>
      <c r="V340" s="57">
        <f>Calculations!AC313</f>
        <v>0.10070090742351</v>
      </c>
      <c r="W340" s="56">
        <f>Calculations!AD313</f>
        <v>2.2444300856059014</v>
      </c>
      <c r="X340" s="57">
        <f>Calculations!AE313</f>
        <v>0.103242089577739</v>
      </c>
      <c r="Y340" s="56">
        <f>Calculations!AF313</f>
        <v>2.3010681619240185</v>
      </c>
      <c r="Z340" s="55">
        <f>Calculations!Q313</f>
        <v>4.093731463223544</v>
      </c>
      <c r="AA340" s="56">
        <f>Calculations!V313</f>
        <v>91.241422679626268</v>
      </c>
      <c r="AB340" s="57">
        <f>Calculations!AH313</f>
        <v>0</v>
      </c>
      <c r="AC340" s="56">
        <f>Calculations!AI313</f>
        <v>0</v>
      </c>
      <c r="AD340" s="56" t="s">
        <v>64</v>
      </c>
      <c r="AE340" s="58" t="s">
        <v>53</v>
      </c>
      <c r="AF340" s="39" t="s">
        <v>974</v>
      </c>
      <c r="AG340" s="59" t="s">
        <v>986</v>
      </c>
      <c r="AH340" s="59" t="s">
        <v>964</v>
      </c>
      <c r="AI340" s="70" t="s">
        <v>1568</v>
      </c>
      <c r="AJ340" s="70" t="s">
        <v>1567</v>
      </c>
    </row>
    <row r="341" spans="2:36" ht="66" x14ac:dyDescent="0.25">
      <c r="B341" s="19" t="str">
        <f>Calculations!A314</f>
        <v>CfS:57</v>
      </c>
      <c r="C341" s="39" t="str">
        <f>Calculations!B314</f>
        <v>Land to West of College Farm, Somersham</v>
      </c>
      <c r="D341" s="39" t="str">
        <f>Calculations!C314</f>
        <v>Residential</v>
      </c>
      <c r="E341" s="55">
        <f>Calculations!D314</f>
        <v>3.95058205888196</v>
      </c>
      <c r="F341" s="55">
        <f>Calculations!H314</f>
        <v>3.95058205888196</v>
      </c>
      <c r="G341" s="56">
        <f>Calculations!L314</f>
        <v>100</v>
      </c>
      <c r="H341" s="55">
        <f>Calculations!G314</f>
        <v>0</v>
      </c>
      <c r="I341" s="56">
        <f>Calculations!K314</f>
        <v>0</v>
      </c>
      <c r="J341" s="55">
        <f>Calculations!F314</f>
        <v>0</v>
      </c>
      <c r="K341" s="56">
        <f>Calculations!J314</f>
        <v>0</v>
      </c>
      <c r="L341" s="55">
        <f>Calculations!E314</f>
        <v>0</v>
      </c>
      <c r="M341" s="56">
        <f>Calculations!I314</f>
        <v>0</v>
      </c>
      <c r="N341" s="55">
        <f>Calculations!Q314</f>
        <v>0</v>
      </c>
      <c r="O341" s="56">
        <f>Calculations!V314</f>
        <v>0</v>
      </c>
      <c r="P341" s="55">
        <f>Calculations!O314</f>
        <v>0</v>
      </c>
      <c r="Q341" s="56">
        <f>Calculations!T314</f>
        <v>0</v>
      </c>
      <c r="R341" s="55">
        <f>Calculations!M314</f>
        <v>0</v>
      </c>
      <c r="S341" s="56">
        <f>Calculations!R314</f>
        <v>0</v>
      </c>
      <c r="T341" s="57">
        <f>Calculations!AA314</f>
        <v>0</v>
      </c>
      <c r="U341" s="56">
        <f>Calculations!AB314</f>
        <v>0</v>
      </c>
      <c r="V341" s="57">
        <f>Calculations!AC314</f>
        <v>0</v>
      </c>
      <c r="W341" s="56">
        <f>Calculations!AD314</f>
        <v>0</v>
      </c>
      <c r="X341" s="57">
        <f>Calculations!AE314</f>
        <v>0</v>
      </c>
      <c r="Y341" s="56">
        <f>Calculations!AF314</f>
        <v>0</v>
      </c>
      <c r="Z341" s="55">
        <f>Calculations!Q314</f>
        <v>0</v>
      </c>
      <c r="AA341" s="56">
        <f>Calculations!V314</f>
        <v>0</v>
      </c>
      <c r="AB341" s="57">
        <f>Calculations!AH314</f>
        <v>0</v>
      </c>
      <c r="AC341" s="56">
        <f>Calculations!AI314</f>
        <v>0</v>
      </c>
      <c r="AD341" s="56" t="s">
        <v>64</v>
      </c>
      <c r="AE341" s="58" t="s">
        <v>53</v>
      </c>
      <c r="AF341" s="39" t="s">
        <v>960</v>
      </c>
      <c r="AG341" s="59" t="s">
        <v>977</v>
      </c>
      <c r="AH341" s="59" t="s">
        <v>976</v>
      </c>
      <c r="AI341" s="70" t="s">
        <v>1680</v>
      </c>
      <c r="AJ341" s="70" t="s">
        <v>1679</v>
      </c>
    </row>
    <row r="342" spans="2:36" ht="92.4" x14ac:dyDescent="0.25">
      <c r="B342" s="19" t="str">
        <f>Calculations!A315</f>
        <v>CfS:58</v>
      </c>
      <c r="C342" s="39" t="str">
        <f>Calculations!B315</f>
        <v>Land between Middle Street and Highgate Green, Elton</v>
      </c>
      <c r="D342" s="39" t="str">
        <f>Calculations!C315</f>
        <v>Natural/Open Space</v>
      </c>
      <c r="E342" s="55">
        <f>Calculations!D315</f>
        <v>0.45110448562706001</v>
      </c>
      <c r="F342" s="55">
        <f>Calculations!H315</f>
        <v>0.45110448562706001</v>
      </c>
      <c r="G342" s="56">
        <f>Calculations!L315</f>
        <v>100</v>
      </c>
      <c r="H342" s="55">
        <f>Calculations!G315</f>
        <v>0</v>
      </c>
      <c r="I342" s="56">
        <f>Calculations!K315</f>
        <v>0</v>
      </c>
      <c r="J342" s="55">
        <f>Calculations!F315</f>
        <v>0</v>
      </c>
      <c r="K342" s="56">
        <f>Calculations!J315</f>
        <v>0</v>
      </c>
      <c r="L342" s="55">
        <f>Calculations!E315</f>
        <v>0</v>
      </c>
      <c r="M342" s="56">
        <f>Calculations!I315</f>
        <v>0</v>
      </c>
      <c r="N342" s="55">
        <f>Calculations!Q315</f>
        <v>1.029966356541262E-3</v>
      </c>
      <c r="O342" s="56">
        <f>Calculations!V315</f>
        <v>0.22832101860161116</v>
      </c>
      <c r="P342" s="55">
        <f>Calculations!O315</f>
        <v>7.9246420098352203E-4</v>
      </c>
      <c r="Q342" s="56">
        <f>Calculations!T315</f>
        <v>0.17567198425924613</v>
      </c>
      <c r="R342" s="55">
        <f>Calculations!M315</f>
        <v>2.17007672972977E-4</v>
      </c>
      <c r="S342" s="56">
        <f>Calculations!R315</f>
        <v>4.8105855713521536E-2</v>
      </c>
      <c r="T342" s="57">
        <f>Calculations!AA315</f>
        <v>0</v>
      </c>
      <c r="U342" s="56">
        <f>Calculations!AB315</f>
        <v>0</v>
      </c>
      <c r="V342" s="57">
        <f>Calculations!AC315</f>
        <v>0</v>
      </c>
      <c r="W342" s="56">
        <f>Calculations!AD315</f>
        <v>0</v>
      </c>
      <c r="X342" s="57">
        <f>Calculations!AE315</f>
        <v>0</v>
      </c>
      <c r="Y342" s="56">
        <f>Calculations!AF315</f>
        <v>0</v>
      </c>
      <c r="Z342" s="55">
        <f>Calculations!Q315</f>
        <v>1.029966356541262E-3</v>
      </c>
      <c r="AA342" s="56">
        <f>Calculations!V315</f>
        <v>0.22832101860161116</v>
      </c>
      <c r="AB342" s="57">
        <f>Calculations!AH315</f>
        <v>0</v>
      </c>
      <c r="AC342" s="56">
        <f>Calculations!AI315</f>
        <v>0</v>
      </c>
      <c r="AD342" s="56" t="s">
        <v>66</v>
      </c>
      <c r="AE342" s="58" t="s">
        <v>950</v>
      </c>
      <c r="AF342" s="39" t="s">
        <v>960</v>
      </c>
      <c r="AG342" s="59" t="s">
        <v>975</v>
      </c>
      <c r="AH342" s="59" t="s">
        <v>976</v>
      </c>
      <c r="AI342" s="69" t="s">
        <v>1570</v>
      </c>
      <c r="AJ342" s="69" t="s">
        <v>1569</v>
      </c>
    </row>
    <row r="343" spans="2:36" ht="303.60000000000002" x14ac:dyDescent="0.25">
      <c r="B343" s="19" t="str">
        <f>Calculations!A316</f>
        <v>CfS:59</v>
      </c>
      <c r="C343" s="39" t="str">
        <f>Calculations!B316</f>
        <v>Land between Duck Street and Wansford Road, Elton</v>
      </c>
      <c r="D343" s="39" t="str">
        <f>Calculations!C316</f>
        <v>Residential</v>
      </c>
      <c r="E343" s="55">
        <f>Calculations!D316</f>
        <v>2.8196295814261099</v>
      </c>
      <c r="F343" s="55">
        <f>Calculations!H316</f>
        <v>2.8196295814261099</v>
      </c>
      <c r="G343" s="56">
        <f>Calculations!L316</f>
        <v>100</v>
      </c>
      <c r="H343" s="55">
        <f>Calculations!G316</f>
        <v>0</v>
      </c>
      <c r="I343" s="56">
        <f>Calculations!K316</f>
        <v>0</v>
      </c>
      <c r="J343" s="55">
        <f>Calculations!F316</f>
        <v>0</v>
      </c>
      <c r="K343" s="56">
        <f>Calculations!J316</f>
        <v>0</v>
      </c>
      <c r="L343" s="55">
        <f>Calculations!E316</f>
        <v>0</v>
      </c>
      <c r="M343" s="56">
        <f>Calculations!I316</f>
        <v>0</v>
      </c>
      <c r="N343" s="55">
        <f>Calculations!Q316</f>
        <v>0.28609027190835951</v>
      </c>
      <c r="O343" s="56">
        <f>Calculations!V316</f>
        <v>10.146377871509667</v>
      </c>
      <c r="P343" s="55">
        <f>Calculations!O316</f>
        <v>0.1718051254787995</v>
      </c>
      <c r="Q343" s="56">
        <f>Calculations!T316</f>
        <v>6.0931807004203735</v>
      </c>
      <c r="R343" s="55">
        <f>Calculations!M316</f>
        <v>9.6609264705022999E-2</v>
      </c>
      <c r="S343" s="56">
        <f>Calculations!R316</f>
        <v>3.4263105104806022</v>
      </c>
      <c r="T343" s="57">
        <f>Calculations!AA316</f>
        <v>0</v>
      </c>
      <c r="U343" s="56">
        <f>Calculations!AB316</f>
        <v>0</v>
      </c>
      <c r="V343" s="57">
        <f>Calculations!AC316</f>
        <v>0</v>
      </c>
      <c r="W343" s="56">
        <f>Calculations!AD316</f>
        <v>0</v>
      </c>
      <c r="X343" s="57">
        <f>Calculations!AE316</f>
        <v>0</v>
      </c>
      <c r="Y343" s="56">
        <f>Calculations!AF316</f>
        <v>0</v>
      </c>
      <c r="Z343" s="55">
        <f>Calculations!Q316</f>
        <v>0.28609027190835951</v>
      </c>
      <c r="AA343" s="56">
        <f>Calculations!V316</f>
        <v>10.146377871509667</v>
      </c>
      <c r="AB343" s="57">
        <f>Calculations!AH316</f>
        <v>0</v>
      </c>
      <c r="AC343" s="56">
        <f>Calculations!AI316</f>
        <v>0</v>
      </c>
      <c r="AD343" s="56" t="s">
        <v>65</v>
      </c>
      <c r="AE343" s="58" t="s">
        <v>53</v>
      </c>
      <c r="AF343" s="39" t="s">
        <v>974</v>
      </c>
      <c r="AG343" s="59" t="s">
        <v>969</v>
      </c>
      <c r="AH343" s="59" t="s">
        <v>967</v>
      </c>
      <c r="AI343" s="69" t="s">
        <v>1622</v>
      </c>
      <c r="AJ343" s="69" t="s">
        <v>1623</v>
      </c>
    </row>
    <row r="344" spans="2:36" ht="52.8" x14ac:dyDescent="0.25">
      <c r="B344" s="19" t="str">
        <f>Calculations!A317</f>
        <v>CfS:60</v>
      </c>
      <c r="C344" s="39" t="str">
        <f>Calculations!B317</f>
        <v>Land between Wansford Road and Oundle Road, Elton</v>
      </c>
      <c r="D344" s="39" t="str">
        <f>Calculations!C317</f>
        <v>Residential</v>
      </c>
      <c r="E344" s="55">
        <f>Calculations!D317</f>
        <v>1.8337350002591599</v>
      </c>
      <c r="F344" s="55">
        <f>Calculations!H317</f>
        <v>1.8337350002591599</v>
      </c>
      <c r="G344" s="56">
        <f>Calculations!L317</f>
        <v>100</v>
      </c>
      <c r="H344" s="55">
        <f>Calculations!G317</f>
        <v>0</v>
      </c>
      <c r="I344" s="56">
        <f>Calculations!K317</f>
        <v>0</v>
      </c>
      <c r="J344" s="55">
        <f>Calculations!F317</f>
        <v>0</v>
      </c>
      <c r="K344" s="56">
        <f>Calculations!J317</f>
        <v>0</v>
      </c>
      <c r="L344" s="55">
        <f>Calculations!E317</f>
        <v>0</v>
      </c>
      <c r="M344" s="56">
        <f>Calculations!I317</f>
        <v>0</v>
      </c>
      <c r="N344" s="55">
        <f>Calculations!Q317</f>
        <v>0.2115965894805768</v>
      </c>
      <c r="O344" s="56">
        <f>Calculations!V317</f>
        <v>11.539104039060827</v>
      </c>
      <c r="P344" s="55">
        <f>Calculations!O317</f>
        <v>0.1267732202078371</v>
      </c>
      <c r="Q344" s="56">
        <f>Calculations!T317</f>
        <v>6.9133882589316551</v>
      </c>
      <c r="R344" s="55">
        <f>Calculations!M317</f>
        <v>7.4315693069377395E-2</v>
      </c>
      <c r="S344" s="56">
        <f>Calculations!R317</f>
        <v>4.0526953490484958</v>
      </c>
      <c r="T344" s="57">
        <f>Calculations!AA317</f>
        <v>0</v>
      </c>
      <c r="U344" s="56">
        <f>Calculations!AB317</f>
        <v>0</v>
      </c>
      <c r="V344" s="57">
        <f>Calculations!AC317</f>
        <v>0</v>
      </c>
      <c r="W344" s="56">
        <f>Calculations!AD317</f>
        <v>0</v>
      </c>
      <c r="X344" s="57">
        <f>Calculations!AE317</f>
        <v>0</v>
      </c>
      <c r="Y344" s="56">
        <f>Calculations!AF317</f>
        <v>0</v>
      </c>
      <c r="Z344" s="55">
        <f>Calculations!Q317</f>
        <v>0.2115965894805768</v>
      </c>
      <c r="AA344" s="56">
        <f>Calculations!V317</f>
        <v>11.539104039060827</v>
      </c>
      <c r="AB344" s="57">
        <f>Calculations!AH317</f>
        <v>0</v>
      </c>
      <c r="AC344" s="56">
        <f>Calculations!AI317</f>
        <v>0</v>
      </c>
      <c r="AD344" s="56" t="s">
        <v>66</v>
      </c>
      <c r="AE344" s="58" t="s">
        <v>53</v>
      </c>
      <c r="AF344" s="39" t="s">
        <v>974</v>
      </c>
      <c r="AG344" s="59" t="s">
        <v>969</v>
      </c>
      <c r="AH344" s="59" t="s">
        <v>967</v>
      </c>
      <c r="AI344" s="45" t="s">
        <v>1367</v>
      </c>
      <c r="AJ344" s="69" t="s">
        <v>1368</v>
      </c>
    </row>
    <row r="345" spans="2:36" ht="79.2" x14ac:dyDescent="0.25">
      <c r="B345" s="19" t="str">
        <f>Calculations!A318</f>
        <v>CfS:61</v>
      </c>
      <c r="C345" s="39" t="str">
        <f>Calculations!B318</f>
        <v>Land between Oundle Road and Greenhill Road, Elton</v>
      </c>
      <c r="D345" s="39" t="str">
        <f>Calculations!C318</f>
        <v>Residential</v>
      </c>
      <c r="E345" s="55">
        <f>Calculations!D318</f>
        <v>0.894559365361835</v>
      </c>
      <c r="F345" s="55">
        <f>Calculations!H318</f>
        <v>0.894559365361835</v>
      </c>
      <c r="G345" s="56">
        <f>Calculations!L318</f>
        <v>100</v>
      </c>
      <c r="H345" s="55">
        <f>Calculations!G318</f>
        <v>0</v>
      </c>
      <c r="I345" s="56">
        <f>Calculations!K318</f>
        <v>0</v>
      </c>
      <c r="J345" s="55">
        <f>Calculations!F318</f>
        <v>0</v>
      </c>
      <c r="K345" s="56">
        <f>Calculations!J318</f>
        <v>0</v>
      </c>
      <c r="L345" s="55">
        <f>Calculations!E318</f>
        <v>0</v>
      </c>
      <c r="M345" s="56">
        <f>Calculations!I318</f>
        <v>0</v>
      </c>
      <c r="N345" s="55">
        <f>Calculations!Q318</f>
        <v>0.59127108108395365</v>
      </c>
      <c r="O345" s="56">
        <f>Calculations!V318</f>
        <v>66.096349105326723</v>
      </c>
      <c r="P345" s="55">
        <f>Calculations!O318</f>
        <v>0.42044384259070872</v>
      </c>
      <c r="Q345" s="56">
        <f>Calculations!T318</f>
        <v>47.000105176993578</v>
      </c>
      <c r="R345" s="55">
        <f>Calculations!M318</f>
        <v>0.323804489173527</v>
      </c>
      <c r="S345" s="56">
        <f>Calculations!R318</f>
        <v>36.197093419569001</v>
      </c>
      <c r="T345" s="57">
        <f>Calculations!AA318</f>
        <v>0</v>
      </c>
      <c r="U345" s="56">
        <f>Calculations!AB318</f>
        <v>0</v>
      </c>
      <c r="V345" s="57">
        <f>Calculations!AC318</f>
        <v>0</v>
      </c>
      <c r="W345" s="56">
        <f>Calculations!AD318</f>
        <v>0</v>
      </c>
      <c r="X345" s="57">
        <f>Calculations!AE318</f>
        <v>0</v>
      </c>
      <c r="Y345" s="56">
        <f>Calculations!AF318</f>
        <v>0</v>
      </c>
      <c r="Z345" s="55">
        <f>Calculations!Q318</f>
        <v>0.59127108108395365</v>
      </c>
      <c r="AA345" s="56">
        <f>Calculations!V318</f>
        <v>66.096349105326723</v>
      </c>
      <c r="AB345" s="57">
        <f>Calculations!AH318</f>
        <v>0</v>
      </c>
      <c r="AC345" s="56">
        <f>Calculations!AI318</f>
        <v>0</v>
      </c>
      <c r="AD345" s="56" t="s">
        <v>66</v>
      </c>
      <c r="AE345" s="58" t="s">
        <v>53</v>
      </c>
      <c r="AF345" s="39" t="s">
        <v>974</v>
      </c>
      <c r="AG345" s="59" t="s">
        <v>969</v>
      </c>
      <c r="AH345" s="59" t="s">
        <v>967</v>
      </c>
      <c r="AI345" s="45" t="s">
        <v>1369</v>
      </c>
      <c r="AJ345" s="69" t="s">
        <v>1370</v>
      </c>
    </row>
    <row r="346" spans="2:36" ht="66" x14ac:dyDescent="0.25">
      <c r="B346" s="19" t="str">
        <f>Calculations!A319</f>
        <v>CfS:62</v>
      </c>
      <c r="C346" s="39" t="str">
        <f>Calculations!B319</f>
        <v>Land North of Chestnuts Farm and River Lane, Elton</v>
      </c>
      <c r="D346" s="39" t="str">
        <f>Calculations!C319</f>
        <v>Residential</v>
      </c>
      <c r="E346" s="55">
        <f>Calculations!D319</f>
        <v>1.30490067256984</v>
      </c>
      <c r="F346" s="55">
        <f>Calculations!H319</f>
        <v>0.76507938019781441</v>
      </c>
      <c r="G346" s="56">
        <f>Calculations!L319</f>
        <v>58.631235026577578</v>
      </c>
      <c r="H346" s="55">
        <f>Calculations!G319</f>
        <v>0.24338381801046199</v>
      </c>
      <c r="I346" s="56">
        <f>Calculations!K319</f>
        <v>18.651520619661248</v>
      </c>
      <c r="J346" s="55">
        <f>Calculations!F319</f>
        <v>3.3896827992309697E-2</v>
      </c>
      <c r="K346" s="56">
        <f>Calculations!J319</f>
        <v>2.597655799008372</v>
      </c>
      <c r="L346" s="55">
        <f>Calculations!E319</f>
        <v>0.262540646369254</v>
      </c>
      <c r="M346" s="56">
        <f>Calculations!I319</f>
        <v>20.119588554752813</v>
      </c>
      <c r="N346" s="55">
        <f>Calculations!Q319</f>
        <v>7.2564831054753767E-2</v>
      </c>
      <c r="O346" s="56">
        <f>Calculations!V319</f>
        <v>5.5609467126602317</v>
      </c>
      <c r="P346" s="55">
        <f>Calculations!O319</f>
        <v>1.6358137839429372E-2</v>
      </c>
      <c r="Q346" s="56">
        <f>Calculations!T319</f>
        <v>1.2535925671042876</v>
      </c>
      <c r="R346" s="55">
        <f>Calculations!M319</f>
        <v>1.4207050120273901E-2</v>
      </c>
      <c r="S346" s="56">
        <f>Calculations!R319</f>
        <v>1.0887457121387545</v>
      </c>
      <c r="T346" s="57">
        <f>Calculations!AA319</f>
        <v>1.6008136732212699E-3</v>
      </c>
      <c r="U346" s="56">
        <f>Calculations!AB319</f>
        <v>0.12267705173824962</v>
      </c>
      <c r="V346" s="57">
        <f>Calculations!AC319</f>
        <v>0.20163633995327401</v>
      </c>
      <c r="W346" s="56">
        <f>Calculations!AD319</f>
        <v>15.452236648493425</v>
      </c>
      <c r="X346" s="57">
        <f>Calculations!AE319</f>
        <v>3.3381498413003197E-2</v>
      </c>
      <c r="Y346" s="56">
        <f>Calculations!AF319</f>
        <v>2.558163936513457</v>
      </c>
      <c r="Z346" s="55">
        <f>Calculations!Q319</f>
        <v>7.2564831054753767E-2</v>
      </c>
      <c r="AA346" s="56">
        <f>Calculations!V319</f>
        <v>5.5609467126602317</v>
      </c>
      <c r="AB346" s="57">
        <f>Calculations!AH319</f>
        <v>5.6320495611903602E-2</v>
      </c>
      <c r="AC346" s="56">
        <f>Calculations!AI319</f>
        <v>4.3160752995082277</v>
      </c>
      <c r="AD346" s="56" t="s">
        <v>65</v>
      </c>
      <c r="AE346" s="58" t="s">
        <v>53</v>
      </c>
      <c r="AF346" s="39" t="s">
        <v>978</v>
      </c>
      <c r="AG346" s="59" t="s">
        <v>957</v>
      </c>
      <c r="AH346" s="59" t="s">
        <v>996</v>
      </c>
      <c r="AI346" s="45" t="s">
        <v>1371</v>
      </c>
      <c r="AJ346" s="69" t="s">
        <v>1372</v>
      </c>
    </row>
    <row r="347" spans="2:36" ht="184.8" x14ac:dyDescent="0.25">
      <c r="B347" s="19" t="str">
        <f>Calculations!A320</f>
        <v>CfS:63</v>
      </c>
      <c r="C347" s="39" t="str">
        <f>Calculations!B320</f>
        <v>Land South of A14, Catworth</v>
      </c>
      <c r="D347" s="39" t="str">
        <f>Calculations!C320</f>
        <v>Commercial</v>
      </c>
      <c r="E347" s="55">
        <f>Calculations!D320</f>
        <v>6.7348789111725598</v>
      </c>
      <c r="F347" s="55">
        <f>Calculations!H320</f>
        <v>6.7348789111725598</v>
      </c>
      <c r="G347" s="56">
        <f>Calculations!L320</f>
        <v>100</v>
      </c>
      <c r="H347" s="55">
        <f>Calculations!G320</f>
        <v>0</v>
      </c>
      <c r="I347" s="56">
        <f>Calculations!K320</f>
        <v>0</v>
      </c>
      <c r="J347" s="55">
        <f>Calculations!F320</f>
        <v>0</v>
      </c>
      <c r="K347" s="56">
        <f>Calculations!J320</f>
        <v>0</v>
      </c>
      <c r="L347" s="55">
        <f>Calculations!E320</f>
        <v>0</v>
      </c>
      <c r="M347" s="56">
        <f>Calculations!I320</f>
        <v>0</v>
      </c>
      <c r="N347" s="55">
        <f>Calculations!Q320</f>
        <v>0.1162316450783893</v>
      </c>
      <c r="O347" s="56">
        <f>Calculations!V320</f>
        <v>1.7258164045914979</v>
      </c>
      <c r="P347" s="55">
        <f>Calculations!O320</f>
        <v>5.9200560018807802E-2</v>
      </c>
      <c r="Q347" s="56">
        <f>Calculations!T320</f>
        <v>0.87901446781172843</v>
      </c>
      <c r="R347" s="55">
        <f>Calculations!M320</f>
        <v>4.0992254792549102E-2</v>
      </c>
      <c r="S347" s="56">
        <f>Calculations!R320</f>
        <v>0.60865615155376629</v>
      </c>
      <c r="T347" s="57">
        <f>Calculations!AA320</f>
        <v>0</v>
      </c>
      <c r="U347" s="56">
        <f>Calculations!AB320</f>
        <v>0</v>
      </c>
      <c r="V347" s="57">
        <f>Calculations!AC320</f>
        <v>0</v>
      </c>
      <c r="W347" s="56">
        <f>Calculations!AD320</f>
        <v>0</v>
      </c>
      <c r="X347" s="57">
        <f>Calculations!AE320</f>
        <v>0</v>
      </c>
      <c r="Y347" s="56">
        <f>Calculations!AF320</f>
        <v>0</v>
      </c>
      <c r="Z347" s="55">
        <f>Calculations!Q320</f>
        <v>0.1162316450783893</v>
      </c>
      <c r="AA347" s="56">
        <f>Calculations!V320</f>
        <v>1.7258164045914979</v>
      </c>
      <c r="AB347" s="57">
        <f>Calculations!AH320</f>
        <v>0</v>
      </c>
      <c r="AC347" s="56">
        <f>Calculations!AI320</f>
        <v>0</v>
      </c>
      <c r="AD347" s="56" t="s">
        <v>64</v>
      </c>
      <c r="AE347" s="58" t="s">
        <v>52</v>
      </c>
      <c r="AF347" s="39" t="s">
        <v>974</v>
      </c>
      <c r="AG347" s="59" t="s">
        <v>966</v>
      </c>
      <c r="AH347" s="59" t="s">
        <v>967</v>
      </c>
      <c r="AI347" s="69" t="s">
        <v>1572</v>
      </c>
      <c r="AJ347" s="74" t="s">
        <v>1571</v>
      </c>
    </row>
    <row r="348" spans="2:36" ht="39.6" x14ac:dyDescent="0.25">
      <c r="B348" s="19" t="str">
        <f>Calculations!A321</f>
        <v>CfS:64</v>
      </c>
      <c r="C348" s="39" t="str">
        <f>Calculations!B321</f>
        <v>Land West of Catworth</v>
      </c>
      <c r="D348" s="39" t="str">
        <f>Calculations!C321</f>
        <v>Mixed Use</v>
      </c>
      <c r="E348" s="55">
        <f>Calculations!D321</f>
        <v>0.81395906100347604</v>
      </c>
      <c r="F348" s="55">
        <f>Calculations!H321</f>
        <v>0.81395906100347604</v>
      </c>
      <c r="G348" s="56">
        <f>Calculations!L321</f>
        <v>100</v>
      </c>
      <c r="H348" s="55">
        <f>Calculations!G321</f>
        <v>0</v>
      </c>
      <c r="I348" s="56">
        <f>Calculations!K321</f>
        <v>0</v>
      </c>
      <c r="J348" s="55">
        <f>Calculations!F321</f>
        <v>0</v>
      </c>
      <c r="K348" s="56">
        <f>Calculations!J321</f>
        <v>0</v>
      </c>
      <c r="L348" s="55">
        <f>Calculations!E321</f>
        <v>0</v>
      </c>
      <c r="M348" s="56">
        <f>Calculations!I321</f>
        <v>0</v>
      </c>
      <c r="N348" s="55">
        <f>Calculations!Q321</f>
        <v>1.2959949949035879E-4</v>
      </c>
      <c r="O348" s="82">
        <f>Calculations!V321</f>
        <v>1.5922115214318539E-2</v>
      </c>
      <c r="P348" s="55">
        <f>Calculations!O321</f>
        <v>1.27154404806788E-5</v>
      </c>
      <c r="Q348" s="56">
        <f>Calculations!T321</f>
        <v>1.562171992409886E-3</v>
      </c>
      <c r="R348" s="55">
        <f>Calculations!M321</f>
        <v>0</v>
      </c>
      <c r="S348" s="56">
        <f>Calculations!R321</f>
        <v>0</v>
      </c>
      <c r="T348" s="57">
        <f>Calculations!AA321</f>
        <v>0</v>
      </c>
      <c r="U348" s="56">
        <f>Calculations!AB321</f>
        <v>0</v>
      </c>
      <c r="V348" s="57">
        <f>Calculations!AC321</f>
        <v>0</v>
      </c>
      <c r="W348" s="56">
        <f>Calculations!AD321</f>
        <v>0</v>
      </c>
      <c r="X348" s="57">
        <f>Calculations!AE321</f>
        <v>0</v>
      </c>
      <c r="Y348" s="56">
        <f>Calculations!AF321</f>
        <v>0</v>
      </c>
      <c r="Z348" s="55">
        <f>Calculations!Q321</f>
        <v>1.2959949949035879E-4</v>
      </c>
      <c r="AA348" s="82">
        <f>Calculations!V321</f>
        <v>1.5922115214318539E-2</v>
      </c>
      <c r="AB348" s="57">
        <f>Calculations!AH321</f>
        <v>0</v>
      </c>
      <c r="AC348" s="56">
        <f>Calculations!AI321</f>
        <v>0</v>
      </c>
      <c r="AD348" s="56" t="s">
        <v>64</v>
      </c>
      <c r="AE348" s="58" t="s">
        <v>53</v>
      </c>
      <c r="AF348" s="39" t="s">
        <v>974</v>
      </c>
      <c r="AG348" s="59" t="s">
        <v>971</v>
      </c>
      <c r="AH348" s="59" t="s">
        <v>967</v>
      </c>
      <c r="AI348" s="69" t="s">
        <v>1101</v>
      </c>
      <c r="AJ348" s="74" t="s">
        <v>1102</v>
      </c>
    </row>
    <row r="349" spans="2:36" ht="52.8" x14ac:dyDescent="0.25">
      <c r="B349" s="19" t="str">
        <f>Calculations!A322</f>
        <v>CfS:65</v>
      </c>
      <c r="C349" s="39" t="str">
        <f>Calculations!B322</f>
        <v>Land South at Manor Farm, Fenton Road, Fenton</v>
      </c>
      <c r="D349" s="39" t="str">
        <f>Calculations!C322</f>
        <v>Residential</v>
      </c>
      <c r="E349" s="55">
        <f>Calculations!D322</f>
        <v>0.139975688578374</v>
      </c>
      <c r="F349" s="55">
        <f>Calculations!H322</f>
        <v>0.139975688578374</v>
      </c>
      <c r="G349" s="56">
        <f>Calculations!L322</f>
        <v>100</v>
      </c>
      <c r="H349" s="55">
        <f>Calculations!G322</f>
        <v>0</v>
      </c>
      <c r="I349" s="56">
        <f>Calculations!K322</f>
        <v>0</v>
      </c>
      <c r="J349" s="55">
        <f>Calculations!F322</f>
        <v>0</v>
      </c>
      <c r="K349" s="56">
        <f>Calculations!J322</f>
        <v>0</v>
      </c>
      <c r="L349" s="55">
        <f>Calculations!E322</f>
        <v>0</v>
      </c>
      <c r="M349" s="56">
        <f>Calculations!I322</f>
        <v>0</v>
      </c>
      <c r="N349" s="55">
        <f>Calculations!Q322</f>
        <v>2.77191059607255E-2</v>
      </c>
      <c r="O349" s="56">
        <f>Calculations!V322</f>
        <v>19.802800216414191</v>
      </c>
      <c r="P349" s="55">
        <f>Calculations!O322</f>
        <v>1.5153137660500899E-2</v>
      </c>
      <c r="Q349" s="56">
        <f>Calculations!T322</f>
        <v>10.825549646799189</v>
      </c>
      <c r="R349" s="55">
        <f>Calculations!M322</f>
        <v>0</v>
      </c>
      <c r="S349" s="56">
        <f>Calculations!R322</f>
        <v>0</v>
      </c>
      <c r="T349" s="57">
        <f>Calculations!AA322</f>
        <v>0</v>
      </c>
      <c r="U349" s="56">
        <f>Calculations!AB322</f>
        <v>0</v>
      </c>
      <c r="V349" s="57">
        <f>Calculations!AC322</f>
        <v>0</v>
      </c>
      <c r="W349" s="56">
        <f>Calculations!AD322</f>
        <v>0</v>
      </c>
      <c r="X349" s="57">
        <f>Calculations!AE322</f>
        <v>0</v>
      </c>
      <c r="Y349" s="56">
        <f>Calculations!AF322</f>
        <v>0</v>
      </c>
      <c r="Z349" s="55">
        <f>Calculations!Q322</f>
        <v>2.77191059607255E-2</v>
      </c>
      <c r="AA349" s="56">
        <f>Calculations!V322</f>
        <v>19.802800216414191</v>
      </c>
      <c r="AB349" s="57">
        <f>Calculations!AH322</f>
        <v>0</v>
      </c>
      <c r="AC349" s="56">
        <f>Calculations!AI322</f>
        <v>0</v>
      </c>
      <c r="AD349" s="56" t="s">
        <v>64</v>
      </c>
      <c r="AE349" s="58" t="s">
        <v>53</v>
      </c>
      <c r="AF349" s="39" t="s">
        <v>974</v>
      </c>
      <c r="AG349" s="59" t="s">
        <v>966</v>
      </c>
      <c r="AH349" s="59" t="s">
        <v>967</v>
      </c>
      <c r="AI349" s="45" t="s">
        <v>1028</v>
      </c>
      <c r="AJ349" s="69" t="s">
        <v>1027</v>
      </c>
    </row>
    <row r="350" spans="2:36" ht="105.6" x14ac:dyDescent="0.25">
      <c r="B350" s="19" t="str">
        <f>Calculations!A323</f>
        <v>CfS:66</v>
      </c>
      <c r="C350" s="39" t="str">
        <f>Calculations!B323</f>
        <v>Peppers yard, Stocking Fen, Ramsey</v>
      </c>
      <c r="D350" s="39" t="str">
        <f>Calculations!C323</f>
        <v>Residential</v>
      </c>
      <c r="E350" s="55">
        <f>Calculations!D323</f>
        <v>4.2603572478394103</v>
      </c>
      <c r="F350" s="55">
        <f>Calculations!H323</f>
        <v>-6.7311969331740329E-9</v>
      </c>
      <c r="G350" s="56">
        <f>Calculations!L323</f>
        <v>-1.57996067972649E-7</v>
      </c>
      <c r="H350" s="55">
        <f>Calculations!G323</f>
        <v>0</v>
      </c>
      <c r="I350" s="56">
        <f>Calculations!K323</f>
        <v>0</v>
      </c>
      <c r="J350" s="55">
        <f>Calculations!F323</f>
        <v>4.2546365794151599</v>
      </c>
      <c r="K350" s="56">
        <f>Calculations!J323</f>
        <v>99.865723269400675</v>
      </c>
      <c r="L350" s="55">
        <f>Calculations!E323</f>
        <v>5.7206751554476796E-3</v>
      </c>
      <c r="M350" s="56">
        <f>Calculations!I323</f>
        <v>0.13427688859540715</v>
      </c>
      <c r="N350" s="55">
        <f>Calculations!Q323</f>
        <v>1.4130045213684599</v>
      </c>
      <c r="O350" s="56">
        <f>Calculations!V323</f>
        <v>33.166338857734253</v>
      </c>
      <c r="P350" s="55">
        <f>Calculations!O323</f>
        <v>0.54962416045768803</v>
      </c>
      <c r="Q350" s="56">
        <f>Calculations!T323</f>
        <v>12.900893715812762</v>
      </c>
      <c r="R350" s="55">
        <f>Calculations!M323</f>
        <v>0.2770598623544</v>
      </c>
      <c r="S350" s="56">
        <f>Calculations!R323</f>
        <v>6.5032072719936247</v>
      </c>
      <c r="T350" s="57">
        <f>Calculations!AA323</f>
        <v>8.3554403602029202E-4</v>
      </c>
      <c r="U350" s="56">
        <f>Calculations!AB323</f>
        <v>1.9612065078439801E-2</v>
      </c>
      <c r="V350" s="57">
        <f>Calculations!AC323</f>
        <v>0</v>
      </c>
      <c r="W350" s="56">
        <f>Calculations!AD323</f>
        <v>0</v>
      </c>
      <c r="X350" s="57">
        <f>Calculations!AE323</f>
        <v>0</v>
      </c>
      <c r="Y350" s="56">
        <f>Calculations!AF323</f>
        <v>0</v>
      </c>
      <c r="Z350" s="55">
        <f>Calculations!Q323</f>
        <v>1.4130045213684599</v>
      </c>
      <c r="AA350" s="56">
        <f>Calculations!V323</f>
        <v>33.166338857734253</v>
      </c>
      <c r="AB350" s="57">
        <f>Calculations!AH323</f>
        <v>0</v>
      </c>
      <c r="AC350" s="56">
        <f>Calculations!AI323</f>
        <v>0</v>
      </c>
      <c r="AD350" s="56" t="s">
        <v>64</v>
      </c>
      <c r="AE350" s="58" t="s">
        <v>53</v>
      </c>
      <c r="AF350" s="39" t="s">
        <v>978</v>
      </c>
      <c r="AG350" s="59" t="s">
        <v>955</v>
      </c>
      <c r="AH350" s="59" t="s">
        <v>996</v>
      </c>
      <c r="AI350" s="70" t="s">
        <v>1373</v>
      </c>
      <c r="AJ350" s="69" t="s">
        <v>1374</v>
      </c>
    </row>
    <row r="351" spans="2:36" ht="224.4" x14ac:dyDescent="0.25">
      <c r="B351" s="41" t="str">
        <f>Calculations!A324</f>
        <v>CfS:7</v>
      </c>
      <c r="C351" s="49" t="str">
        <f>Calculations!B324</f>
        <v>Brittens Farm, Station Road, Kimbolton</v>
      </c>
      <c r="D351" s="49" t="str">
        <f>Calculations!C324</f>
        <v>Residential</v>
      </c>
      <c r="E351" s="50">
        <f>Calculations!D324</f>
        <v>1.5579286512394399</v>
      </c>
      <c r="F351" s="50">
        <f>Calculations!H324</f>
        <v>1.3206863228351096</v>
      </c>
      <c r="G351" s="51">
        <f>Calculations!L324</f>
        <v>84.77193880377078</v>
      </c>
      <c r="H351" s="50">
        <f>Calculations!G324</f>
        <v>0.13756318488696101</v>
      </c>
      <c r="I351" s="51">
        <f>Calculations!K324</f>
        <v>8.8298770792564838</v>
      </c>
      <c r="J351" s="50">
        <f>Calculations!F324</f>
        <v>4.3150351247561003E-2</v>
      </c>
      <c r="K351" s="51">
        <f>Calculations!J324</f>
        <v>2.7697257646062234</v>
      </c>
      <c r="L351" s="50">
        <f>Calculations!E324</f>
        <v>5.6528792269808399E-2</v>
      </c>
      <c r="M351" s="51">
        <f>Calculations!I324</f>
        <v>3.6284583523665113</v>
      </c>
      <c r="N351" s="50">
        <f>Calculations!Q324</f>
        <v>0.14720394284742488</v>
      </c>
      <c r="O351" s="51">
        <f>Calculations!V324</f>
        <v>9.4486960446047377</v>
      </c>
      <c r="P351" s="50">
        <f>Calculations!O324</f>
        <v>1.7809607687362901E-2</v>
      </c>
      <c r="Q351" s="51">
        <f>Calculations!T324</f>
        <v>1.143159391361994</v>
      </c>
      <c r="R351" s="50">
        <f>Calculations!M324</f>
        <v>1.4205831573309799E-2</v>
      </c>
      <c r="S351" s="51">
        <f>Calculations!R324</f>
        <v>0.91184096023961547</v>
      </c>
      <c r="T351" s="52">
        <f>Calculations!AA324</f>
        <v>3.6747128683546897E-2</v>
      </c>
      <c r="U351" s="51">
        <f>Calculations!AB324</f>
        <v>2.358717047427815</v>
      </c>
      <c r="V351" s="52">
        <f>Calculations!AC324</f>
        <v>0.13079159380701599</v>
      </c>
      <c r="W351" s="51">
        <f>Calculations!AD324</f>
        <v>8.3952236004493681</v>
      </c>
      <c r="X351" s="52">
        <f>Calculations!AE324</f>
        <v>9.2346101411385406E-5</v>
      </c>
      <c r="Y351" s="51">
        <f>Calculations!AF324</f>
        <v>5.9274923365661E-3</v>
      </c>
      <c r="Z351" s="50">
        <f>Calculations!Q324</f>
        <v>0.14720394284742488</v>
      </c>
      <c r="AA351" s="51">
        <f>Calculations!V324</f>
        <v>9.4486960446047377</v>
      </c>
      <c r="AB351" s="52">
        <f>Calculations!AH324</f>
        <v>0</v>
      </c>
      <c r="AC351" s="51">
        <f>Calculations!AI324</f>
        <v>0</v>
      </c>
      <c r="AD351" s="51" t="s">
        <v>64</v>
      </c>
      <c r="AE351" s="53" t="s">
        <v>53</v>
      </c>
      <c r="AF351" s="49" t="s">
        <v>978</v>
      </c>
      <c r="AG351" s="54" t="s">
        <v>955</v>
      </c>
      <c r="AH351" s="54" t="s">
        <v>996</v>
      </c>
      <c r="AI351" s="45" t="s">
        <v>1725</v>
      </c>
      <c r="AJ351" s="95" t="s">
        <v>1726</v>
      </c>
    </row>
    <row r="352" spans="2:36" ht="52.8" x14ac:dyDescent="0.25">
      <c r="B352" s="19" t="str">
        <f>Calculations!A325</f>
        <v>CfS:73</v>
      </c>
      <c r="C352" s="39" t="str">
        <f>Calculations!B325</f>
        <v>Land on Oillmills Road, Ramsey Mereside</v>
      </c>
      <c r="D352" s="39" t="str">
        <f>Calculations!C325</f>
        <v>Residential</v>
      </c>
      <c r="E352" s="55">
        <f>Calculations!D325</f>
        <v>0.42337521735290001</v>
      </c>
      <c r="F352" s="55">
        <f>Calculations!H325</f>
        <v>0</v>
      </c>
      <c r="G352" s="56">
        <f>Calculations!L325</f>
        <v>0</v>
      </c>
      <c r="H352" s="55">
        <f>Calculations!G325</f>
        <v>0</v>
      </c>
      <c r="I352" s="56">
        <f>Calculations!K325</f>
        <v>0</v>
      </c>
      <c r="J352" s="55">
        <f>Calculations!F325</f>
        <v>0.42337521735290001</v>
      </c>
      <c r="K352" s="56">
        <f>Calculations!J325</f>
        <v>100</v>
      </c>
      <c r="L352" s="55">
        <f>Calculations!E325</f>
        <v>0</v>
      </c>
      <c r="M352" s="56">
        <f>Calculations!I325</f>
        <v>0</v>
      </c>
      <c r="N352" s="55">
        <f>Calculations!Q325</f>
        <v>2.2215469552864561E-2</v>
      </c>
      <c r="O352" s="56">
        <f>Calculations!V325</f>
        <v>5.2472295595769571</v>
      </c>
      <c r="P352" s="55">
        <f>Calculations!O325</f>
        <v>7.4568107743252596E-3</v>
      </c>
      <c r="Q352" s="56">
        <f>Calculations!T325</f>
        <v>1.761277105671897</v>
      </c>
      <c r="R352" s="55">
        <f>Calculations!M325</f>
        <v>4.9165742712459102E-3</v>
      </c>
      <c r="S352" s="56">
        <f>Calculations!R325</f>
        <v>1.1612806016342121</v>
      </c>
      <c r="T352" s="57">
        <f>Calculations!AA325</f>
        <v>0</v>
      </c>
      <c r="U352" s="56">
        <f>Calculations!AB325</f>
        <v>0</v>
      </c>
      <c r="V352" s="57">
        <f>Calculations!AC325</f>
        <v>0</v>
      </c>
      <c r="W352" s="56">
        <f>Calculations!AD325</f>
        <v>0</v>
      </c>
      <c r="X352" s="57">
        <f>Calculations!AE325</f>
        <v>0</v>
      </c>
      <c r="Y352" s="56">
        <f>Calculations!AF325</f>
        <v>0</v>
      </c>
      <c r="Z352" s="55">
        <f>Calculations!Q325</f>
        <v>2.2215469552864561E-2</v>
      </c>
      <c r="AA352" s="56">
        <f>Calculations!V325</f>
        <v>5.2472295595769571</v>
      </c>
      <c r="AB352" s="57">
        <f>Calculations!AH325</f>
        <v>0</v>
      </c>
      <c r="AC352" s="56">
        <f>Calculations!AI325</f>
        <v>0</v>
      </c>
      <c r="AD352" s="56" t="s">
        <v>64</v>
      </c>
      <c r="AE352" s="58" t="s">
        <v>53</v>
      </c>
      <c r="AF352" s="39" t="s">
        <v>974</v>
      </c>
      <c r="AG352" s="59" t="s">
        <v>986</v>
      </c>
      <c r="AH352" s="59" t="s">
        <v>964</v>
      </c>
      <c r="AI352" s="70" t="s">
        <v>1030</v>
      </c>
      <c r="AJ352" s="69" t="s">
        <v>1029</v>
      </c>
    </row>
    <row r="353" spans="2:36" ht="79.2" x14ac:dyDescent="0.25">
      <c r="B353" s="19" t="str">
        <f>Calculations!A326</f>
        <v>CfS:74</v>
      </c>
      <c r="C353" s="39" t="str">
        <f>Calculations!B326</f>
        <v>Land South of New Road, Offord Cluny</v>
      </c>
      <c r="D353" s="39" t="str">
        <f>Calculations!C326</f>
        <v>Residential</v>
      </c>
      <c r="E353" s="55">
        <f>Calculations!D326</f>
        <v>2.94771206080806</v>
      </c>
      <c r="F353" s="55">
        <f>Calculations!H326</f>
        <v>2.94771206080806</v>
      </c>
      <c r="G353" s="56">
        <f>Calculations!L326</f>
        <v>100</v>
      </c>
      <c r="H353" s="55">
        <f>Calculations!G326</f>
        <v>0</v>
      </c>
      <c r="I353" s="56">
        <f>Calculations!K326</f>
        <v>0</v>
      </c>
      <c r="J353" s="55">
        <f>Calculations!F326</f>
        <v>0</v>
      </c>
      <c r="K353" s="56">
        <f>Calculations!J326</f>
        <v>0</v>
      </c>
      <c r="L353" s="55">
        <f>Calculations!E326</f>
        <v>0</v>
      </c>
      <c r="M353" s="56">
        <f>Calculations!I326</f>
        <v>0</v>
      </c>
      <c r="N353" s="55">
        <f>Calculations!Q326</f>
        <v>1.9615206297273668</v>
      </c>
      <c r="O353" s="56">
        <f>Calculations!V326</f>
        <v>66.543834311606844</v>
      </c>
      <c r="P353" s="55">
        <f>Calculations!O326</f>
        <v>1.4051223122289489</v>
      </c>
      <c r="Q353" s="56">
        <f>Calculations!T326</f>
        <v>47.668234998630119</v>
      </c>
      <c r="R353" s="55">
        <f>Calculations!M326</f>
        <v>1.15578568189765</v>
      </c>
      <c r="S353" s="56">
        <f>Calculations!R326</f>
        <v>39.209585538039725</v>
      </c>
      <c r="T353" s="57">
        <f>Calculations!AA326</f>
        <v>0</v>
      </c>
      <c r="U353" s="56">
        <f>Calculations!AB326</f>
        <v>0</v>
      </c>
      <c r="V353" s="57">
        <f>Calculations!AC326</f>
        <v>0</v>
      </c>
      <c r="W353" s="56">
        <f>Calculations!AD326</f>
        <v>0</v>
      </c>
      <c r="X353" s="57">
        <f>Calculations!AE326</f>
        <v>0</v>
      </c>
      <c r="Y353" s="56">
        <f>Calculations!AF326</f>
        <v>0</v>
      </c>
      <c r="Z353" s="55">
        <f>Calculations!Q326</f>
        <v>1.9615206297273668</v>
      </c>
      <c r="AA353" s="56">
        <f>Calculations!V326</f>
        <v>66.543834311606844</v>
      </c>
      <c r="AB353" s="57">
        <f>Calculations!AH326</f>
        <v>2.8740189130538001</v>
      </c>
      <c r="AC353" s="56">
        <f>Calculations!AI326</f>
        <v>97.499988254142494</v>
      </c>
      <c r="AD353" s="56" t="s">
        <v>65</v>
      </c>
      <c r="AE353" s="58" t="s">
        <v>53</v>
      </c>
      <c r="AF353" s="39" t="s">
        <v>974</v>
      </c>
      <c r="AG353" s="59" t="s">
        <v>968</v>
      </c>
      <c r="AH353" s="59" t="s">
        <v>967</v>
      </c>
      <c r="AI353" s="69" t="s">
        <v>1634</v>
      </c>
      <c r="AJ353" s="70" t="s">
        <v>1635</v>
      </c>
    </row>
    <row r="354" spans="2:36" ht="198" x14ac:dyDescent="0.25">
      <c r="B354" s="41" t="str">
        <f>Calculations!A327</f>
        <v>CfS:75</v>
      </c>
      <c r="C354" s="49" t="str">
        <f>Calculations!B327</f>
        <v>Land at Ramadie, Earith Road, Colne</v>
      </c>
      <c r="D354" s="49" t="str">
        <f>Calculations!C327</f>
        <v>Residential</v>
      </c>
      <c r="E354" s="50">
        <f>Calculations!D327</f>
        <v>0.85686245426519303</v>
      </c>
      <c r="F354" s="50">
        <f>Calculations!H327</f>
        <v>0.85686245426519303</v>
      </c>
      <c r="G354" s="51">
        <f>Calculations!L327</f>
        <v>100</v>
      </c>
      <c r="H354" s="50">
        <f>Calculations!G327</f>
        <v>0</v>
      </c>
      <c r="I354" s="51">
        <f>Calculations!K327</f>
        <v>0</v>
      </c>
      <c r="J354" s="50">
        <f>Calculations!F327</f>
        <v>0</v>
      </c>
      <c r="K354" s="51">
        <f>Calculations!J327</f>
        <v>0</v>
      </c>
      <c r="L354" s="50">
        <f>Calculations!E327</f>
        <v>0</v>
      </c>
      <c r="M354" s="51">
        <f>Calculations!I327</f>
        <v>0</v>
      </c>
      <c r="N354" s="50">
        <f>Calculations!Q327</f>
        <v>0</v>
      </c>
      <c r="O354" s="51">
        <f>Calculations!V327</f>
        <v>0</v>
      </c>
      <c r="P354" s="50">
        <f>Calculations!O327</f>
        <v>0</v>
      </c>
      <c r="Q354" s="51">
        <f>Calculations!T327</f>
        <v>0</v>
      </c>
      <c r="R354" s="50">
        <f>Calculations!M327</f>
        <v>0</v>
      </c>
      <c r="S354" s="51">
        <f>Calculations!R327</f>
        <v>0</v>
      </c>
      <c r="T354" s="52">
        <f>Calculations!AA327</f>
        <v>0</v>
      </c>
      <c r="U354" s="51">
        <f>Calculations!AB327</f>
        <v>0</v>
      </c>
      <c r="V354" s="52">
        <f>Calculations!AC327</f>
        <v>0</v>
      </c>
      <c r="W354" s="51">
        <f>Calculations!AD327</f>
        <v>0</v>
      </c>
      <c r="X354" s="52">
        <f>Calculations!AE327</f>
        <v>0</v>
      </c>
      <c r="Y354" s="51">
        <f>Calculations!AF327</f>
        <v>0</v>
      </c>
      <c r="Z354" s="50">
        <f>Calculations!Q327</f>
        <v>0</v>
      </c>
      <c r="AA354" s="51">
        <f>Calculations!V327</f>
        <v>0</v>
      </c>
      <c r="AB354" s="52">
        <f>Calculations!AH327</f>
        <v>0</v>
      </c>
      <c r="AC354" s="51">
        <f>Calculations!AI327</f>
        <v>0</v>
      </c>
      <c r="AD354" s="51" t="s">
        <v>66</v>
      </c>
      <c r="AE354" s="53" t="s">
        <v>53</v>
      </c>
      <c r="AF354" s="49" t="s">
        <v>960</v>
      </c>
      <c r="AG354" s="54" t="s">
        <v>975</v>
      </c>
      <c r="AH354" s="54" t="s">
        <v>976</v>
      </c>
      <c r="AI354" s="94" t="s">
        <v>1649</v>
      </c>
      <c r="AJ354" s="102" t="s">
        <v>1646</v>
      </c>
    </row>
    <row r="355" spans="2:36" ht="184.8" x14ac:dyDescent="0.25">
      <c r="B355" s="19" t="str">
        <f>Calculations!A328</f>
        <v>CfS:76</v>
      </c>
      <c r="C355" s="39" t="str">
        <f>Calculations!B328</f>
        <v>Land at Brickyard Farm, Sawtry</v>
      </c>
      <c r="D355" s="39" t="str">
        <f>Calculations!C328</f>
        <v>Commercial</v>
      </c>
      <c r="E355" s="55">
        <f>Calculations!D328</f>
        <v>51.220294118149802</v>
      </c>
      <c r="F355" s="55">
        <f>Calculations!H328</f>
        <v>44.850720899996958</v>
      </c>
      <c r="G355" s="56">
        <f>Calculations!L328</f>
        <v>87.564356418063198</v>
      </c>
      <c r="H355" s="55">
        <f>Calculations!G328</f>
        <v>2.0882940370253098</v>
      </c>
      <c r="I355" s="56">
        <f>Calculations!K328</f>
        <v>4.0770832596319027</v>
      </c>
      <c r="J355" s="55">
        <f>Calculations!F328</f>
        <v>0.27870245920651698</v>
      </c>
      <c r="K355" s="56">
        <f>Calculations!J328</f>
        <v>0.54412506606001576</v>
      </c>
      <c r="L355" s="55">
        <f>Calculations!E328</f>
        <v>4.0025767219210202</v>
      </c>
      <c r="M355" s="56">
        <f>Calculations!I328</f>
        <v>7.81443525624488</v>
      </c>
      <c r="N355" s="55">
        <f>Calculations!Q328</f>
        <v>12.974732946213891</v>
      </c>
      <c r="O355" s="56">
        <f>Calculations!V328</f>
        <v>25.331234756842839</v>
      </c>
      <c r="P355" s="55">
        <f>Calculations!O328</f>
        <v>6.3037398819210502</v>
      </c>
      <c r="Q355" s="56">
        <f>Calculations!T328</f>
        <v>12.307113792396857</v>
      </c>
      <c r="R355" s="55">
        <f>Calculations!M328</f>
        <v>5.1380813455579997</v>
      </c>
      <c r="S355" s="56">
        <f>Calculations!R328</f>
        <v>10.031339011263762</v>
      </c>
      <c r="T355" s="57">
        <f>Calculations!AA328</f>
        <v>0</v>
      </c>
      <c r="U355" s="56">
        <f>Calculations!AB328</f>
        <v>0</v>
      </c>
      <c r="V355" s="57">
        <f>Calculations!AC328</f>
        <v>8.0036204988718899E-4</v>
      </c>
      <c r="W355" s="56">
        <f>Calculations!AD328</f>
        <v>1.5625877665618136E-3</v>
      </c>
      <c r="X355" s="57">
        <f>Calculations!AE328</f>
        <v>0</v>
      </c>
      <c r="Y355" s="56">
        <f>Calculations!AF328</f>
        <v>0</v>
      </c>
      <c r="Z355" s="55">
        <f>Calculations!Q328</f>
        <v>12.974732946213891</v>
      </c>
      <c r="AA355" s="56">
        <f>Calculations!V328</f>
        <v>25.331234756842839</v>
      </c>
      <c r="AB355" s="57">
        <f>Calculations!AH328</f>
        <v>0</v>
      </c>
      <c r="AC355" s="56">
        <f>Calculations!AI328</f>
        <v>0</v>
      </c>
      <c r="AD355" s="56" t="s">
        <v>64</v>
      </c>
      <c r="AE355" s="58" t="s">
        <v>52</v>
      </c>
      <c r="AF355" s="39" t="s">
        <v>978</v>
      </c>
      <c r="AG355" s="59" t="s">
        <v>955</v>
      </c>
      <c r="AH355" s="59" t="s">
        <v>996</v>
      </c>
      <c r="AI355" s="71" t="s">
        <v>1086</v>
      </c>
      <c r="AJ355" s="71" t="s">
        <v>1087</v>
      </c>
    </row>
    <row r="356" spans="2:36" ht="92.4" x14ac:dyDescent="0.25">
      <c r="B356" s="19" t="str">
        <f>Calculations!A329</f>
        <v>CfS:77</v>
      </c>
      <c r="C356" s="39" t="str">
        <f>Calculations!B329</f>
        <v>Land North East of Ermine Street (adjoining Huntingdon)</v>
      </c>
      <c r="D356" s="39" t="str">
        <f>Calculations!C329</f>
        <v>Residential</v>
      </c>
      <c r="E356" s="55">
        <f>Calculations!D329</f>
        <v>32.930953749062603</v>
      </c>
      <c r="F356" s="55">
        <f>Calculations!H329</f>
        <v>32.930953749062603</v>
      </c>
      <c r="G356" s="56">
        <f>Calculations!L329</f>
        <v>100</v>
      </c>
      <c r="H356" s="55">
        <f>Calculations!G329</f>
        <v>0</v>
      </c>
      <c r="I356" s="56">
        <f>Calculations!K329</f>
        <v>0</v>
      </c>
      <c r="J356" s="55">
        <f>Calculations!F329</f>
        <v>0</v>
      </c>
      <c r="K356" s="56">
        <f>Calculations!J329</f>
        <v>0</v>
      </c>
      <c r="L356" s="55">
        <f>Calculations!E329</f>
        <v>0</v>
      </c>
      <c r="M356" s="56">
        <f>Calculations!I329</f>
        <v>0</v>
      </c>
      <c r="N356" s="55">
        <f>Calculations!Q329</f>
        <v>1.8453847009239079</v>
      </c>
      <c r="O356" s="56">
        <f>Calculations!V329</f>
        <v>5.6037997410762443</v>
      </c>
      <c r="P356" s="55">
        <f>Calculations!O329</f>
        <v>0.812767790911188</v>
      </c>
      <c r="Q356" s="56">
        <f>Calculations!T329</f>
        <v>2.4680967247549699</v>
      </c>
      <c r="R356" s="55">
        <f>Calculations!M329</f>
        <v>0.48569612488486702</v>
      </c>
      <c r="S356" s="56">
        <f>Calculations!R329</f>
        <v>1.474892372039764</v>
      </c>
      <c r="T356" s="57">
        <f>Calculations!AA329</f>
        <v>0</v>
      </c>
      <c r="U356" s="56">
        <f>Calculations!AB329</f>
        <v>0</v>
      </c>
      <c r="V356" s="57">
        <f>Calculations!AC329</f>
        <v>0</v>
      </c>
      <c r="W356" s="56">
        <f>Calculations!AD329</f>
        <v>0</v>
      </c>
      <c r="X356" s="57">
        <f>Calculations!AE329</f>
        <v>0</v>
      </c>
      <c r="Y356" s="56">
        <f>Calculations!AF329</f>
        <v>0</v>
      </c>
      <c r="Z356" s="55">
        <f>Calculations!Q329</f>
        <v>1.8453847009239079</v>
      </c>
      <c r="AA356" s="56">
        <f>Calculations!V329</f>
        <v>5.6037997410762443</v>
      </c>
      <c r="AB356" s="57">
        <f>Calculations!AH329</f>
        <v>0</v>
      </c>
      <c r="AC356" s="56">
        <f>Calculations!AI329</f>
        <v>0</v>
      </c>
      <c r="AD356" s="56" t="s">
        <v>64</v>
      </c>
      <c r="AE356" s="58" t="s">
        <v>53</v>
      </c>
      <c r="AF356" s="39" t="s">
        <v>974</v>
      </c>
      <c r="AG356" s="59" t="s">
        <v>966</v>
      </c>
      <c r="AH356" s="59" t="s">
        <v>967</v>
      </c>
      <c r="AI356" s="45" t="s">
        <v>1136</v>
      </c>
      <c r="AJ356" s="74" t="s">
        <v>1184</v>
      </c>
    </row>
    <row r="357" spans="2:36" ht="132" x14ac:dyDescent="0.25">
      <c r="B357" s="41" t="str">
        <f>Calculations!A330</f>
        <v>CfS:78</v>
      </c>
      <c r="C357" s="49" t="str">
        <f>Calculations!B330</f>
        <v>Land North of St James Road, Little Paxton</v>
      </c>
      <c r="D357" s="49" t="str">
        <f>Calculations!C330</f>
        <v>Residential</v>
      </c>
      <c r="E357" s="50">
        <f>Calculations!D330</f>
        <v>1.46255313550741</v>
      </c>
      <c r="F357" s="50">
        <f>Calculations!H330</f>
        <v>1.46255313550741</v>
      </c>
      <c r="G357" s="51">
        <f>Calculations!L330</f>
        <v>100</v>
      </c>
      <c r="H357" s="50">
        <f>Calculations!G330</f>
        <v>0</v>
      </c>
      <c r="I357" s="51">
        <f>Calculations!K330</f>
        <v>0</v>
      </c>
      <c r="J357" s="50">
        <f>Calculations!F330</f>
        <v>0</v>
      </c>
      <c r="K357" s="51">
        <f>Calculations!J330</f>
        <v>0</v>
      </c>
      <c r="L357" s="50">
        <f>Calculations!E330</f>
        <v>0</v>
      </c>
      <c r="M357" s="51">
        <f>Calculations!I330</f>
        <v>0</v>
      </c>
      <c r="N357" s="50">
        <f>Calculations!Q330</f>
        <v>3.4239735346901667E-2</v>
      </c>
      <c r="O357" s="51">
        <f>Calculations!V330</f>
        <v>2.3410934287199576</v>
      </c>
      <c r="P357" s="50">
        <f>Calculations!O330</f>
        <v>2.9474751811151601E-2</v>
      </c>
      <c r="Q357" s="51">
        <f>Calculations!T330</f>
        <v>2.0152944255885648</v>
      </c>
      <c r="R357" s="50">
        <f>Calculations!M330</f>
        <v>1.36061366450216E-2</v>
      </c>
      <c r="S357" s="51">
        <f>Calculations!R330</f>
        <v>0.93030032992963108</v>
      </c>
      <c r="T357" s="52">
        <f>Calculations!AA330</f>
        <v>0</v>
      </c>
      <c r="U357" s="51">
        <f>Calculations!AB330</f>
        <v>0</v>
      </c>
      <c r="V357" s="52">
        <f>Calculations!AC330</f>
        <v>0</v>
      </c>
      <c r="W357" s="51">
        <f>Calculations!AD330</f>
        <v>0</v>
      </c>
      <c r="X357" s="52">
        <f>Calculations!AE330</f>
        <v>0</v>
      </c>
      <c r="Y357" s="51">
        <f>Calculations!AF330</f>
        <v>0</v>
      </c>
      <c r="Z357" s="50">
        <f>Calculations!Q330</f>
        <v>3.4239735346901667E-2</v>
      </c>
      <c r="AA357" s="51">
        <f>Calculations!V330</f>
        <v>2.3410934287199576</v>
      </c>
      <c r="AB357" s="52">
        <f>Calculations!AH330</f>
        <v>0</v>
      </c>
      <c r="AC357" s="51">
        <f>Calculations!AI330</f>
        <v>0</v>
      </c>
      <c r="AD357" s="51" t="s">
        <v>65</v>
      </c>
      <c r="AE357" s="53" t="s">
        <v>53</v>
      </c>
      <c r="AF357" s="49" t="s">
        <v>974</v>
      </c>
      <c r="AG357" s="54" t="s">
        <v>969</v>
      </c>
      <c r="AH357" s="54" t="s">
        <v>967</v>
      </c>
      <c r="AI357" s="45" t="s">
        <v>1661</v>
      </c>
      <c r="AJ357" s="97" t="s">
        <v>1664</v>
      </c>
    </row>
    <row r="358" spans="2:36" ht="145.19999999999999" x14ac:dyDescent="0.25">
      <c r="B358" s="19" t="str">
        <f>Calculations!A331</f>
        <v>CfS:79</v>
      </c>
      <c r="C358" s="39" t="str">
        <f>Calculations!B331</f>
        <v>Land on Heath Road, Warboys</v>
      </c>
      <c r="D358" s="39" t="str">
        <f>Calculations!C331</f>
        <v>Residential</v>
      </c>
      <c r="E358" s="55">
        <f>Calculations!D331</f>
        <v>1.55227919893751</v>
      </c>
      <c r="F358" s="55">
        <f>Calculations!H331</f>
        <v>1.55227919893751</v>
      </c>
      <c r="G358" s="56">
        <f>Calculations!L331</f>
        <v>100</v>
      </c>
      <c r="H358" s="55">
        <f>Calculations!G331</f>
        <v>0</v>
      </c>
      <c r="I358" s="56">
        <f>Calculations!K331</f>
        <v>0</v>
      </c>
      <c r="J358" s="55">
        <f>Calculations!F331</f>
        <v>0</v>
      </c>
      <c r="K358" s="56">
        <f>Calculations!J331</f>
        <v>0</v>
      </c>
      <c r="L358" s="55">
        <f>Calculations!E331</f>
        <v>0</v>
      </c>
      <c r="M358" s="56">
        <f>Calculations!I331</f>
        <v>0</v>
      </c>
      <c r="N358" s="55">
        <f>Calculations!Q331</f>
        <v>0.38941116529256603</v>
      </c>
      <c r="O358" s="56">
        <f>Calculations!V331</f>
        <v>25.086412647873313</v>
      </c>
      <c r="P358" s="55">
        <f>Calculations!O331</f>
        <v>0.18923045988093101</v>
      </c>
      <c r="Q358" s="56">
        <f>Calculations!T331</f>
        <v>12.190491247351234</v>
      </c>
      <c r="R358" s="55">
        <f>Calculations!M331</f>
        <v>7.6059543221350001E-2</v>
      </c>
      <c r="S358" s="56">
        <f>Calculations!R331</f>
        <v>4.8998622975435442</v>
      </c>
      <c r="T358" s="57">
        <f>Calculations!AA331</f>
        <v>0</v>
      </c>
      <c r="U358" s="56">
        <f>Calculations!AB331</f>
        <v>0</v>
      </c>
      <c r="V358" s="57">
        <f>Calculations!AC331</f>
        <v>0</v>
      </c>
      <c r="W358" s="56">
        <f>Calculations!AD331</f>
        <v>0</v>
      </c>
      <c r="X358" s="57">
        <f>Calculations!AE331</f>
        <v>0</v>
      </c>
      <c r="Y358" s="56">
        <f>Calculations!AF331</f>
        <v>0</v>
      </c>
      <c r="Z358" s="55">
        <f>Calculations!Q331</f>
        <v>0.38941116529256603</v>
      </c>
      <c r="AA358" s="56">
        <f>Calculations!V331</f>
        <v>25.086412647873313</v>
      </c>
      <c r="AB358" s="57">
        <f>Calculations!AH331</f>
        <v>0</v>
      </c>
      <c r="AC358" s="56">
        <f>Calculations!AI331</f>
        <v>0</v>
      </c>
      <c r="AD358" s="56" t="s">
        <v>64</v>
      </c>
      <c r="AE358" s="58" t="s">
        <v>53</v>
      </c>
      <c r="AF358" s="39" t="s">
        <v>974</v>
      </c>
      <c r="AG358" s="59" t="s">
        <v>966</v>
      </c>
      <c r="AH358" s="59" t="s">
        <v>967</v>
      </c>
      <c r="AI358" s="45" t="s">
        <v>1511</v>
      </c>
      <c r="AJ358" s="69" t="s">
        <v>1512</v>
      </c>
    </row>
    <row r="359" spans="2:36" ht="52.8" x14ac:dyDescent="0.25">
      <c r="B359" s="19" t="str">
        <f>Calculations!A332</f>
        <v>CfS:8</v>
      </c>
      <c r="C359" s="39" t="str">
        <f>Calculations!B332</f>
        <v>Albert Hall Memorial Field, Hall Road, Eynesbury, St Neots</v>
      </c>
      <c r="D359" s="39" t="str">
        <f>Calculations!C332</f>
        <v>Residential</v>
      </c>
      <c r="E359" s="55">
        <f>Calculations!D332</f>
        <v>1.6819569674447701</v>
      </c>
      <c r="F359" s="55">
        <f>Calculations!H332</f>
        <v>8.7339394462200293E-3</v>
      </c>
      <c r="G359" s="56">
        <f>Calculations!L332</f>
        <v>0.51927246744538502</v>
      </c>
      <c r="H359" s="55">
        <f>Calculations!G332</f>
        <v>1.65920994850424</v>
      </c>
      <c r="I359" s="56">
        <f>Calculations!K332</f>
        <v>98.647586152273121</v>
      </c>
      <c r="J359" s="55">
        <f>Calculations!F332</f>
        <v>1.2055925484735001E-2</v>
      </c>
      <c r="K359" s="56">
        <f>Calculations!J332</f>
        <v>0.71677966309984542</v>
      </c>
      <c r="L359" s="55">
        <f>Calculations!E332</f>
        <v>1.95715400957502E-3</v>
      </c>
      <c r="M359" s="56">
        <f>Calculations!I332</f>
        <v>0.11636171718164286</v>
      </c>
      <c r="N359" s="55">
        <f>Calculations!Q332</f>
        <v>1.4461977974911351</v>
      </c>
      <c r="O359" s="56">
        <f>Calculations!V332</f>
        <v>85.983043887751748</v>
      </c>
      <c r="P359" s="55">
        <f>Calculations!O332</f>
        <v>1.193335646170731</v>
      </c>
      <c r="Q359" s="56">
        <f>Calculations!T332</f>
        <v>70.94923765996505</v>
      </c>
      <c r="R359" s="55">
        <f>Calculations!M332</f>
        <v>1.04484929499345</v>
      </c>
      <c r="S359" s="56">
        <f>Calculations!R332</f>
        <v>62.121047994514726</v>
      </c>
      <c r="T359" s="57">
        <f>Calculations!AA332</f>
        <v>1.2055925484735001E-2</v>
      </c>
      <c r="U359" s="56">
        <f>Calculations!AB332</f>
        <v>0.71677966309984542</v>
      </c>
      <c r="V359" s="57">
        <f>Calculations!AC332</f>
        <v>1.63264818285377</v>
      </c>
      <c r="W359" s="56">
        <f>Calculations!AD332</f>
        <v>97.068368243338</v>
      </c>
      <c r="X359" s="57">
        <f>Calculations!AE332</f>
        <v>8.7339386196341306E-3</v>
      </c>
      <c r="Y359" s="56">
        <f>Calculations!AF332</f>
        <v>0.51927241830108972</v>
      </c>
      <c r="Z359" s="55">
        <f>Calculations!Q332</f>
        <v>1.4461977974911351</v>
      </c>
      <c r="AA359" s="56">
        <f>Calculations!V332</f>
        <v>85.983043887751748</v>
      </c>
      <c r="AB359" s="57">
        <f>Calculations!AH332</f>
        <v>0</v>
      </c>
      <c r="AC359" s="56">
        <f>Calculations!AI332</f>
        <v>0</v>
      </c>
      <c r="AD359" s="56" t="s">
        <v>65</v>
      </c>
      <c r="AE359" s="58" t="s">
        <v>53</v>
      </c>
      <c r="AF359" s="39" t="s">
        <v>978</v>
      </c>
      <c r="AG359" s="59" t="s">
        <v>959</v>
      </c>
      <c r="AH359" s="59" t="s">
        <v>996</v>
      </c>
      <c r="AI359" s="45" t="s">
        <v>1375</v>
      </c>
      <c r="AJ359" s="69" t="s">
        <v>1376</v>
      </c>
    </row>
    <row r="360" spans="2:36" ht="66" x14ac:dyDescent="0.25">
      <c r="B360" s="19" t="str">
        <f>Calculations!A333</f>
        <v>CfS:80</v>
      </c>
      <c r="C360" s="39" t="str">
        <f>Calculations!B333</f>
        <v>School Farm, Stocking Fen Road, Ramsey</v>
      </c>
      <c r="D360" s="39" t="str">
        <f>Calculations!C333</f>
        <v>Mixed Use</v>
      </c>
      <c r="E360" s="55">
        <f>Calculations!D333</f>
        <v>5.8049982794307704</v>
      </c>
      <c r="F360" s="55">
        <f>Calculations!H333</f>
        <v>2.3482777588190067</v>
      </c>
      <c r="G360" s="56">
        <f>Calculations!L333</f>
        <v>40.452686560473452</v>
      </c>
      <c r="H360" s="55">
        <f>Calculations!G333</f>
        <v>0.37458306025709398</v>
      </c>
      <c r="I360" s="56">
        <f>Calculations!K333</f>
        <v>6.4527678084656568</v>
      </c>
      <c r="J360" s="55">
        <f>Calculations!F333</f>
        <v>3.0821374603546698</v>
      </c>
      <c r="K360" s="56">
        <f>Calculations!J333</f>
        <v>53.094545631060882</v>
      </c>
      <c r="L360" s="55">
        <f>Calculations!E333</f>
        <v>0</v>
      </c>
      <c r="M360" s="56">
        <f>Calculations!I333</f>
        <v>0</v>
      </c>
      <c r="N360" s="55">
        <f>Calculations!Q333</f>
        <v>2.6594745318557829</v>
      </c>
      <c r="O360" s="56">
        <f>Calculations!V333</f>
        <v>45.813528339522044</v>
      </c>
      <c r="P360" s="55">
        <f>Calculations!O333</f>
        <v>1.6683381607876391</v>
      </c>
      <c r="Q360" s="56">
        <f>Calculations!T333</f>
        <v>28.73968398404476</v>
      </c>
      <c r="R360" s="55">
        <f>Calculations!M333</f>
        <v>0.78624940769412699</v>
      </c>
      <c r="S360" s="56">
        <f>Calculations!R333</f>
        <v>13.54435212289547</v>
      </c>
      <c r="T360" s="57">
        <f>Calculations!AA333</f>
        <v>0</v>
      </c>
      <c r="U360" s="56">
        <f>Calculations!AB333</f>
        <v>0</v>
      </c>
      <c r="V360" s="57">
        <f>Calculations!AC333</f>
        <v>1.2993944322571001</v>
      </c>
      <c r="W360" s="56">
        <f>Calculations!AD333</f>
        <v>22.384062315079905</v>
      </c>
      <c r="X360" s="57">
        <f>Calculations!AE333</f>
        <v>0</v>
      </c>
      <c r="Y360" s="56">
        <f>Calculations!AF333</f>
        <v>0</v>
      </c>
      <c r="Z360" s="55">
        <f>Calculations!Q333</f>
        <v>2.6594745318557829</v>
      </c>
      <c r="AA360" s="56">
        <f>Calculations!V333</f>
        <v>45.813528339522044</v>
      </c>
      <c r="AB360" s="57">
        <f>Calculations!AH333</f>
        <v>0</v>
      </c>
      <c r="AC360" s="56">
        <f>Calculations!AI333</f>
        <v>0</v>
      </c>
      <c r="AD360" s="56" t="s">
        <v>64</v>
      </c>
      <c r="AE360" s="58" t="s">
        <v>53</v>
      </c>
      <c r="AF360" s="39" t="s">
        <v>974</v>
      </c>
      <c r="AG360" s="59" t="s">
        <v>986</v>
      </c>
      <c r="AH360" s="59" t="s">
        <v>964</v>
      </c>
      <c r="AI360" s="70" t="s">
        <v>1031</v>
      </c>
      <c r="AJ360" s="69" t="s">
        <v>1032</v>
      </c>
    </row>
    <row r="361" spans="2:36" ht="92.4" x14ac:dyDescent="0.25">
      <c r="B361" s="19" t="str">
        <f>Calculations!A334</f>
        <v>CfS:81</v>
      </c>
      <c r="C361" s="39" t="str">
        <f>Calculations!B334</f>
        <v>Land at St Andrews Way, Sawtry</v>
      </c>
      <c r="D361" s="39" t="str">
        <f>Calculations!C334</f>
        <v>Residential</v>
      </c>
      <c r="E361" s="55">
        <f>Calculations!D334</f>
        <v>1.3943438167491899</v>
      </c>
      <c r="F361" s="55">
        <f>Calculations!H334</f>
        <v>1.3943438167491899</v>
      </c>
      <c r="G361" s="56">
        <f>Calculations!L334</f>
        <v>100</v>
      </c>
      <c r="H361" s="55">
        <f>Calculations!G334</f>
        <v>0</v>
      </c>
      <c r="I361" s="56">
        <f>Calculations!K334</f>
        <v>0</v>
      </c>
      <c r="J361" s="55">
        <f>Calculations!F334</f>
        <v>0</v>
      </c>
      <c r="K361" s="56">
        <f>Calculations!J334</f>
        <v>0</v>
      </c>
      <c r="L361" s="55">
        <f>Calculations!E334</f>
        <v>0</v>
      </c>
      <c r="M361" s="56">
        <f>Calculations!I334</f>
        <v>0</v>
      </c>
      <c r="N361" s="55">
        <f>Calculations!Q334</f>
        <v>0.22228534488829649</v>
      </c>
      <c r="O361" s="56">
        <f>Calculations!V334</f>
        <v>15.941932127367153</v>
      </c>
      <c r="P361" s="55">
        <f>Calculations!O334</f>
        <v>0.1728199520850319</v>
      </c>
      <c r="Q361" s="56">
        <f>Calculations!T334</f>
        <v>12.394357116880176</v>
      </c>
      <c r="R361" s="55">
        <f>Calculations!M334</f>
        <v>0.15735479744567399</v>
      </c>
      <c r="S361" s="56">
        <f>Calculations!R334</f>
        <v>11.285222163679482</v>
      </c>
      <c r="T361" s="57">
        <f>Calculations!AA334</f>
        <v>0</v>
      </c>
      <c r="U361" s="56">
        <f>Calculations!AB334</f>
        <v>0</v>
      </c>
      <c r="V361" s="57">
        <f>Calculations!AC334</f>
        <v>0</v>
      </c>
      <c r="W361" s="56">
        <f>Calculations!AD334</f>
        <v>0</v>
      </c>
      <c r="X361" s="57">
        <f>Calculations!AE334</f>
        <v>0</v>
      </c>
      <c r="Y361" s="56">
        <f>Calculations!AF334</f>
        <v>0</v>
      </c>
      <c r="Z361" s="55">
        <f>Calculations!Q334</f>
        <v>0.22228534488829649</v>
      </c>
      <c r="AA361" s="56">
        <f>Calculations!V334</f>
        <v>15.941932127367153</v>
      </c>
      <c r="AB361" s="57">
        <f>Calculations!AH334</f>
        <v>0</v>
      </c>
      <c r="AC361" s="56">
        <f>Calculations!AI334</f>
        <v>0</v>
      </c>
      <c r="AD361" s="56" t="s">
        <v>64</v>
      </c>
      <c r="AE361" s="58" t="s">
        <v>53</v>
      </c>
      <c r="AF361" s="39" t="s">
        <v>974</v>
      </c>
      <c r="AG361" s="59" t="s">
        <v>966</v>
      </c>
      <c r="AH361" s="59" t="s">
        <v>967</v>
      </c>
      <c r="AI361" s="45" t="s">
        <v>1377</v>
      </c>
      <c r="AJ361" s="69" t="s">
        <v>1378</v>
      </c>
    </row>
    <row r="362" spans="2:36" ht="158.4" x14ac:dyDescent="0.25">
      <c r="B362" s="41" t="str">
        <f>Calculations!A335</f>
        <v>CfS:82</v>
      </c>
      <c r="C362" s="49" t="str">
        <f>Calculations!B335</f>
        <v>RAF Upwood - Phase 4, Upwood</v>
      </c>
      <c r="D362" s="49" t="str">
        <f>Calculations!C335</f>
        <v>Commercial</v>
      </c>
      <c r="E362" s="50">
        <f>Calculations!D335</f>
        <v>14.4269055929473</v>
      </c>
      <c r="F362" s="50">
        <f>Calculations!H335</f>
        <v>14.4269055929473</v>
      </c>
      <c r="G362" s="51">
        <f>Calculations!L335</f>
        <v>100</v>
      </c>
      <c r="H362" s="50">
        <f>Calculations!G335</f>
        <v>0</v>
      </c>
      <c r="I362" s="51">
        <f>Calculations!K335</f>
        <v>0</v>
      </c>
      <c r="J362" s="50">
        <f>Calculations!F335</f>
        <v>0</v>
      </c>
      <c r="K362" s="51">
        <f>Calculations!J335</f>
        <v>0</v>
      </c>
      <c r="L362" s="50">
        <f>Calculations!E335</f>
        <v>0</v>
      </c>
      <c r="M362" s="51">
        <f>Calculations!I335</f>
        <v>0</v>
      </c>
      <c r="N362" s="50">
        <f>Calculations!Q335</f>
        <v>0.37412787714954099</v>
      </c>
      <c r="O362" s="51">
        <f>Calculations!V335</f>
        <v>2.5932648878802964</v>
      </c>
      <c r="P362" s="50">
        <f>Calculations!O335</f>
        <v>0.19713453006759202</v>
      </c>
      <c r="Q362" s="51">
        <f>Calculations!T335</f>
        <v>1.3664366817785423</v>
      </c>
      <c r="R362" s="50">
        <f>Calculations!M335</f>
        <v>0.14922829363531401</v>
      </c>
      <c r="S362" s="51">
        <f>Calculations!R335</f>
        <v>1.0343749231177153</v>
      </c>
      <c r="T362" s="52">
        <f>Calculations!AA335</f>
        <v>0</v>
      </c>
      <c r="U362" s="51">
        <f>Calculations!AB335</f>
        <v>0</v>
      </c>
      <c r="V362" s="52">
        <f>Calculations!AC335</f>
        <v>0</v>
      </c>
      <c r="W362" s="51">
        <f>Calculations!AD335</f>
        <v>0</v>
      </c>
      <c r="X362" s="52">
        <f>Calculations!AE335</f>
        <v>0</v>
      </c>
      <c r="Y362" s="51">
        <f>Calculations!AF335</f>
        <v>0</v>
      </c>
      <c r="Z362" s="50">
        <f>Calculations!Q335</f>
        <v>0.37412787714954099</v>
      </c>
      <c r="AA362" s="51">
        <f>Calculations!V335</f>
        <v>2.5932648878802964</v>
      </c>
      <c r="AB362" s="52">
        <f>Calculations!AH335</f>
        <v>0</v>
      </c>
      <c r="AC362" s="51">
        <f>Calculations!AI335</f>
        <v>0</v>
      </c>
      <c r="AD362" s="51" t="s">
        <v>64</v>
      </c>
      <c r="AE362" s="53" t="s">
        <v>52</v>
      </c>
      <c r="AF362" s="49" t="s">
        <v>974</v>
      </c>
      <c r="AG362" s="54" t="s">
        <v>966</v>
      </c>
      <c r="AH362" s="54" t="s">
        <v>967</v>
      </c>
      <c r="AI362" s="45" t="s">
        <v>1805</v>
      </c>
      <c r="AJ362" s="96" t="s">
        <v>1806</v>
      </c>
    </row>
    <row r="363" spans="2:36" ht="79.2" x14ac:dyDescent="0.25">
      <c r="B363" s="19" t="str">
        <f>Calculations!A336</f>
        <v>CfS:83</v>
      </c>
      <c r="C363" s="39" t="str">
        <f>Calculations!B336</f>
        <v>Land North of Black Horse Industrial Estate (larger site), Sawtry</v>
      </c>
      <c r="D363" s="39" t="str">
        <f>Calculations!C336</f>
        <v>Commercial</v>
      </c>
      <c r="E363" s="55">
        <f>Calculations!D336</f>
        <v>5.97706081382369</v>
      </c>
      <c r="F363" s="55">
        <f>Calculations!H336</f>
        <v>3.8769307732836764</v>
      </c>
      <c r="G363" s="56">
        <f>Calculations!L336</f>
        <v>64.863498867489312</v>
      </c>
      <c r="H363" s="55">
        <f>Calculations!G336</f>
        <v>0.33009643840665398</v>
      </c>
      <c r="I363" s="56">
        <f>Calculations!K336</f>
        <v>5.5227217639012478</v>
      </c>
      <c r="J363" s="55">
        <f>Calculations!F336</f>
        <v>1.77003360213336</v>
      </c>
      <c r="K363" s="56">
        <f>Calculations!J336</f>
        <v>29.61377936860945</v>
      </c>
      <c r="L363" s="55">
        <f>Calculations!E336</f>
        <v>0</v>
      </c>
      <c r="M363" s="56">
        <f>Calculations!I336</f>
        <v>0</v>
      </c>
      <c r="N363" s="55">
        <f>Calculations!Q336</f>
        <v>0.5221372647359972</v>
      </c>
      <c r="O363" s="56">
        <f>Calculations!V336</f>
        <v>8.7356860001893075</v>
      </c>
      <c r="P363" s="55">
        <f>Calculations!O336</f>
        <v>0.1951219126922652</v>
      </c>
      <c r="Q363" s="56">
        <f>Calculations!T336</f>
        <v>3.2645127558513218</v>
      </c>
      <c r="R363" s="55">
        <f>Calculations!M336</f>
        <v>9.9478930323182002E-2</v>
      </c>
      <c r="S363" s="56">
        <f>Calculations!R336</f>
        <v>1.6643452931432128</v>
      </c>
      <c r="T363" s="57">
        <f>Calculations!AA336</f>
        <v>0</v>
      </c>
      <c r="U363" s="56">
        <f>Calculations!AB336</f>
        <v>0</v>
      </c>
      <c r="V363" s="57">
        <f>Calculations!AC336</f>
        <v>0.184551562817761</v>
      </c>
      <c r="W363" s="56">
        <f>Calculations!AD336</f>
        <v>3.0876641306866395</v>
      </c>
      <c r="X363" s="57">
        <f>Calculations!AE336</f>
        <v>0.340701338976857</v>
      </c>
      <c r="Y363" s="56">
        <f>Calculations!AF336</f>
        <v>5.7001484440125854</v>
      </c>
      <c r="Z363" s="55">
        <f>Calculations!Q336</f>
        <v>0.5221372647359972</v>
      </c>
      <c r="AA363" s="56">
        <f>Calculations!V336</f>
        <v>8.7356860001893075</v>
      </c>
      <c r="AB363" s="57">
        <f>Calculations!AH336</f>
        <v>0</v>
      </c>
      <c r="AC363" s="56">
        <f>Calculations!AI336</f>
        <v>0</v>
      </c>
      <c r="AD363" s="56" t="s">
        <v>64</v>
      </c>
      <c r="AE363" s="58" t="s">
        <v>52</v>
      </c>
      <c r="AF363" s="39" t="s">
        <v>974</v>
      </c>
      <c r="AG363" s="59" t="s">
        <v>993</v>
      </c>
      <c r="AH363" s="59" t="s">
        <v>964</v>
      </c>
      <c r="AI363" s="66" t="s">
        <v>1080</v>
      </c>
      <c r="AJ363" s="69" t="s">
        <v>1081</v>
      </c>
    </row>
    <row r="364" spans="2:36" ht="118.8" x14ac:dyDescent="0.25">
      <c r="B364" s="41" t="str">
        <f>Calculations!A337</f>
        <v>CfS:84</v>
      </c>
      <c r="C364" s="49" t="str">
        <f>Calculations!B337</f>
        <v>RAF Upwood - Phase 3, Bury</v>
      </c>
      <c r="D364" s="49" t="str">
        <f>Calculations!C337</f>
        <v>Residential</v>
      </c>
      <c r="E364" s="50">
        <f>Calculations!D337</f>
        <v>17.306954209219001</v>
      </c>
      <c r="F364" s="50">
        <f>Calculations!H337</f>
        <v>17.306954209219001</v>
      </c>
      <c r="G364" s="51">
        <f>Calculations!L337</f>
        <v>100</v>
      </c>
      <c r="H364" s="50">
        <f>Calculations!G337</f>
        <v>0</v>
      </c>
      <c r="I364" s="51">
        <f>Calculations!K337</f>
        <v>0</v>
      </c>
      <c r="J364" s="50">
        <f>Calculations!F337</f>
        <v>0</v>
      </c>
      <c r="K364" s="51">
        <f>Calculations!J337</f>
        <v>0</v>
      </c>
      <c r="L364" s="50">
        <f>Calculations!E337</f>
        <v>0</v>
      </c>
      <c r="M364" s="51">
        <f>Calculations!I337</f>
        <v>0</v>
      </c>
      <c r="N364" s="50">
        <f>Calculations!Q337</f>
        <v>0.76656028640926199</v>
      </c>
      <c r="O364" s="51">
        <f>Calculations!V337</f>
        <v>4.4292038745958759</v>
      </c>
      <c r="P364" s="50">
        <f>Calculations!O337</f>
        <v>0.301455448760995</v>
      </c>
      <c r="Q364" s="51">
        <f>Calculations!T337</f>
        <v>1.7418168738229913</v>
      </c>
      <c r="R364" s="50">
        <f>Calculations!M337</f>
        <v>0.18680017346320901</v>
      </c>
      <c r="S364" s="51">
        <f>Calculations!R337</f>
        <v>1.0793359201453543</v>
      </c>
      <c r="T364" s="52">
        <f>Calculations!AA337</f>
        <v>0</v>
      </c>
      <c r="U364" s="51">
        <f>Calculations!AB337</f>
        <v>0</v>
      </c>
      <c r="V364" s="52">
        <f>Calculations!AC337</f>
        <v>0</v>
      </c>
      <c r="W364" s="51">
        <f>Calculations!AD337</f>
        <v>0</v>
      </c>
      <c r="X364" s="52">
        <f>Calculations!AE337</f>
        <v>0</v>
      </c>
      <c r="Y364" s="51">
        <f>Calculations!AF337</f>
        <v>0</v>
      </c>
      <c r="Z364" s="50">
        <f>Calculations!Q337</f>
        <v>0.76656028640926199</v>
      </c>
      <c r="AA364" s="51">
        <f>Calculations!V337</f>
        <v>4.4292038745958759</v>
      </c>
      <c r="AB364" s="52">
        <f>Calculations!AH337</f>
        <v>0</v>
      </c>
      <c r="AC364" s="51">
        <f>Calculations!AI337</f>
        <v>0</v>
      </c>
      <c r="AD364" s="51" t="s">
        <v>64</v>
      </c>
      <c r="AE364" s="53" t="s">
        <v>53</v>
      </c>
      <c r="AF364" s="49" t="s">
        <v>974</v>
      </c>
      <c r="AG364" s="54" t="s">
        <v>966</v>
      </c>
      <c r="AH364" s="54" t="s">
        <v>967</v>
      </c>
      <c r="AI364" s="45" t="s">
        <v>1798</v>
      </c>
      <c r="AJ364" s="96" t="s">
        <v>1799</v>
      </c>
    </row>
    <row r="365" spans="2:36" ht="79.2" x14ac:dyDescent="0.25">
      <c r="B365" s="19" t="str">
        <f>Calculations!A338</f>
        <v>CfS:85</v>
      </c>
      <c r="C365" s="39" t="str">
        <f>Calculations!B338</f>
        <v>Land off Fenton Road, Warboys</v>
      </c>
      <c r="D365" s="39" t="str">
        <f>Calculations!C338</f>
        <v>Residential</v>
      </c>
      <c r="E365" s="55">
        <f>Calculations!D338</f>
        <v>11.8843808722944</v>
      </c>
      <c r="F365" s="55">
        <f>Calculations!H338</f>
        <v>11.8843808722944</v>
      </c>
      <c r="G365" s="56">
        <f>Calculations!L338</f>
        <v>100</v>
      </c>
      <c r="H365" s="55">
        <f>Calculations!G338</f>
        <v>0</v>
      </c>
      <c r="I365" s="56">
        <f>Calculations!K338</f>
        <v>0</v>
      </c>
      <c r="J365" s="55">
        <f>Calculations!F338</f>
        <v>0</v>
      </c>
      <c r="K365" s="56">
        <f>Calculations!J338</f>
        <v>0</v>
      </c>
      <c r="L365" s="55">
        <f>Calculations!E338</f>
        <v>0</v>
      </c>
      <c r="M365" s="56">
        <f>Calculations!I338</f>
        <v>0</v>
      </c>
      <c r="N365" s="55">
        <f>Calculations!Q338</f>
        <v>1.2706871419677181</v>
      </c>
      <c r="O365" s="56">
        <f>Calculations!V338</f>
        <v>10.692076900110314</v>
      </c>
      <c r="P365" s="55">
        <f>Calculations!O338</f>
        <v>0.58546561044344803</v>
      </c>
      <c r="Q365" s="56">
        <f>Calculations!T338</f>
        <v>4.9263450636147263</v>
      </c>
      <c r="R365" s="55">
        <f>Calculations!M338</f>
        <v>0.29870368005028403</v>
      </c>
      <c r="S365" s="56">
        <f>Calculations!R338</f>
        <v>2.5134138939171868</v>
      </c>
      <c r="T365" s="57">
        <f>Calculations!AA338</f>
        <v>0</v>
      </c>
      <c r="U365" s="56">
        <f>Calculations!AB338</f>
        <v>0</v>
      </c>
      <c r="V365" s="57">
        <f>Calculations!AC338</f>
        <v>0</v>
      </c>
      <c r="W365" s="56">
        <f>Calculations!AD338</f>
        <v>0</v>
      </c>
      <c r="X365" s="57">
        <f>Calculations!AE338</f>
        <v>0</v>
      </c>
      <c r="Y365" s="56">
        <f>Calculations!AF338</f>
        <v>0</v>
      </c>
      <c r="Z365" s="55">
        <f>Calculations!Q338</f>
        <v>1.2706871419677181</v>
      </c>
      <c r="AA365" s="56">
        <f>Calculations!V338</f>
        <v>10.692076900110314</v>
      </c>
      <c r="AB365" s="57">
        <f>Calculations!AH338</f>
        <v>0</v>
      </c>
      <c r="AC365" s="56">
        <f>Calculations!AI338</f>
        <v>0</v>
      </c>
      <c r="AD365" s="56" t="s">
        <v>64</v>
      </c>
      <c r="AE365" s="58" t="s">
        <v>53</v>
      </c>
      <c r="AF365" s="39" t="s">
        <v>974</v>
      </c>
      <c r="AG365" s="59" t="s">
        <v>966</v>
      </c>
      <c r="AH365" s="59" t="s">
        <v>967</v>
      </c>
      <c r="AI365" s="70" t="s">
        <v>1642</v>
      </c>
      <c r="AJ365" s="70" t="s">
        <v>1643</v>
      </c>
    </row>
    <row r="366" spans="2:36" ht="158.4" x14ac:dyDescent="0.25">
      <c r="B366" s="19" t="str">
        <f>Calculations!A339</f>
        <v>CfS:86</v>
      </c>
      <c r="C366" s="39" t="str">
        <f>Calculations!B339</f>
        <v>Land at Thrapston Road, Spaldwick</v>
      </c>
      <c r="D366" s="39" t="str">
        <f>Calculations!C339</f>
        <v>Commercial</v>
      </c>
      <c r="E366" s="55">
        <f>Calculations!D339</f>
        <v>2.0617927425745801</v>
      </c>
      <c r="F366" s="55">
        <f>Calculations!H339</f>
        <v>0.91203954650462871</v>
      </c>
      <c r="G366" s="56">
        <f>Calculations!L339</f>
        <v>44.235268059279143</v>
      </c>
      <c r="H366" s="55">
        <f>Calculations!G339</f>
        <v>0.58388466635483605</v>
      </c>
      <c r="I366" s="56">
        <f>Calculations!K339</f>
        <v>28.319270618138546</v>
      </c>
      <c r="J366" s="55">
        <f>Calculations!F339</f>
        <v>0.55531084668282105</v>
      </c>
      <c r="K366" s="56">
        <f>Calculations!J339</f>
        <v>26.933398067421617</v>
      </c>
      <c r="L366" s="55">
        <f>Calculations!E339</f>
        <v>1.05576830322941E-2</v>
      </c>
      <c r="M366" s="56">
        <f>Calculations!I339</f>
        <v>0.51206325516068218</v>
      </c>
      <c r="N366" s="55">
        <f>Calculations!Q339</f>
        <v>0.23843057183246899</v>
      </c>
      <c r="O366" s="56">
        <f>Calculations!V339</f>
        <v>11.564235672628204</v>
      </c>
      <c r="P366" s="55">
        <f>Calculations!O339</f>
        <v>9.5501914269153998E-2</v>
      </c>
      <c r="Q366" s="56">
        <f>Calculations!T339</f>
        <v>4.6319842095234005</v>
      </c>
      <c r="R366" s="55">
        <f>Calculations!M339</f>
        <v>5.0856558545710598E-2</v>
      </c>
      <c r="S366" s="56">
        <f>Calculations!R339</f>
        <v>2.4666183702929096</v>
      </c>
      <c r="T366" s="57">
        <f>Calculations!AA339</f>
        <v>0</v>
      </c>
      <c r="U366" s="56">
        <f>Calculations!AB339</f>
        <v>0</v>
      </c>
      <c r="V366" s="57">
        <f>Calculations!AC339</f>
        <v>0.460124626157565</v>
      </c>
      <c r="W366" s="56">
        <f>Calculations!AD339</f>
        <v>22.316725471785443</v>
      </c>
      <c r="X366" s="57">
        <f>Calculations!AE339</f>
        <v>0.176873957409935</v>
      </c>
      <c r="Y366" s="56">
        <f>Calculations!AF339</f>
        <v>8.5786487534664051</v>
      </c>
      <c r="Z366" s="55">
        <f>Calculations!Q339</f>
        <v>0.23843057183246899</v>
      </c>
      <c r="AA366" s="56">
        <f>Calculations!V339</f>
        <v>11.564235672628204</v>
      </c>
      <c r="AB366" s="57">
        <f>Calculations!AH339</f>
        <v>0</v>
      </c>
      <c r="AC366" s="56">
        <f>Calculations!AI339</f>
        <v>0</v>
      </c>
      <c r="AD366" s="56" t="s">
        <v>65</v>
      </c>
      <c r="AE366" s="58" t="s">
        <v>52</v>
      </c>
      <c r="AF366" s="39" t="s">
        <v>978</v>
      </c>
      <c r="AG366" s="59" t="s">
        <v>959</v>
      </c>
      <c r="AH366" s="59" t="s">
        <v>996</v>
      </c>
      <c r="AI366" s="45" t="s">
        <v>1624</v>
      </c>
      <c r="AJ366" s="45" t="s">
        <v>1573</v>
      </c>
    </row>
    <row r="367" spans="2:36" ht="290.39999999999998" x14ac:dyDescent="0.25">
      <c r="B367" s="41" t="str">
        <f>Calculations!A340</f>
        <v>CfS:87</v>
      </c>
      <c r="C367" s="49" t="str">
        <f>Calculations!B340</f>
        <v>Dexters Farm, Godmanchester</v>
      </c>
      <c r="D367" s="49" t="str">
        <f>Calculations!C340</f>
        <v>Residential</v>
      </c>
      <c r="E367" s="50">
        <f>Calculations!D340</f>
        <v>10.1785135839581</v>
      </c>
      <c r="F367" s="50">
        <f>Calculations!H340</f>
        <v>10.1785135839581</v>
      </c>
      <c r="G367" s="51">
        <f>Calculations!L340</f>
        <v>100</v>
      </c>
      <c r="H367" s="50">
        <f>Calculations!G340</f>
        <v>0</v>
      </c>
      <c r="I367" s="51">
        <f>Calculations!K340</f>
        <v>0</v>
      </c>
      <c r="J367" s="50">
        <f>Calculations!F340</f>
        <v>0</v>
      </c>
      <c r="K367" s="51">
        <f>Calculations!J340</f>
        <v>0</v>
      </c>
      <c r="L367" s="50">
        <f>Calculations!E340</f>
        <v>0</v>
      </c>
      <c r="M367" s="51">
        <f>Calculations!I340</f>
        <v>0</v>
      </c>
      <c r="N367" s="50">
        <f>Calculations!Q340</f>
        <v>0.16523207476846713</v>
      </c>
      <c r="O367" s="51">
        <f>Calculations!V340</f>
        <v>1.6233418898107286</v>
      </c>
      <c r="P367" s="50">
        <f>Calculations!O340</f>
        <v>8.528039764613321E-2</v>
      </c>
      <c r="Q367" s="51">
        <f>Calculations!T340</f>
        <v>0.83784726465895598</v>
      </c>
      <c r="R367" s="50">
        <f>Calculations!M340</f>
        <v>5.5037789215407702E-2</v>
      </c>
      <c r="S367" s="51">
        <f>Calculations!R340</f>
        <v>0.5407252125904739</v>
      </c>
      <c r="T367" s="52">
        <f>Calculations!AA340</f>
        <v>0</v>
      </c>
      <c r="U367" s="51">
        <f>Calculations!AB340</f>
        <v>0</v>
      </c>
      <c r="V367" s="52">
        <f>Calculations!AC340</f>
        <v>0</v>
      </c>
      <c r="W367" s="51">
        <f>Calculations!AD340</f>
        <v>0</v>
      </c>
      <c r="X367" s="52">
        <f>Calculations!AE340</f>
        <v>0</v>
      </c>
      <c r="Y367" s="51">
        <f>Calculations!AF340</f>
        <v>0</v>
      </c>
      <c r="Z367" s="50">
        <f>Calculations!Q340</f>
        <v>0.16523207476846713</v>
      </c>
      <c r="AA367" s="51">
        <f>Calculations!V340</f>
        <v>1.6233418898107286</v>
      </c>
      <c r="AB367" s="52">
        <f>Calculations!AH340</f>
        <v>0</v>
      </c>
      <c r="AC367" s="51">
        <f>Calculations!AI340</f>
        <v>0</v>
      </c>
      <c r="AD367" s="51" t="s">
        <v>64</v>
      </c>
      <c r="AE367" s="53" t="s">
        <v>53</v>
      </c>
      <c r="AF367" s="49" t="s">
        <v>974</v>
      </c>
      <c r="AG367" s="54" t="s">
        <v>966</v>
      </c>
      <c r="AH367" s="54" t="s">
        <v>967</v>
      </c>
      <c r="AI367" s="70" t="s">
        <v>1768</v>
      </c>
      <c r="AJ367" s="95" t="s">
        <v>1770</v>
      </c>
    </row>
    <row r="368" spans="2:36" ht="277.2" x14ac:dyDescent="0.25">
      <c r="B368" s="41" t="str">
        <f>Calculations!A341</f>
        <v>CfS:88</v>
      </c>
      <c r="C368" s="49" t="str">
        <f>Calculations!B341</f>
        <v>Land to the West of Glatton Road, Sawtry</v>
      </c>
      <c r="D368" s="49" t="str">
        <f>Calculations!C341</f>
        <v>Residential</v>
      </c>
      <c r="E368" s="50">
        <f>Calculations!D341</f>
        <v>12.488342166478899</v>
      </c>
      <c r="F368" s="50">
        <f>Calculations!H341</f>
        <v>12.418872546149528</v>
      </c>
      <c r="G368" s="51">
        <f>Calculations!L341</f>
        <v>99.443724239748647</v>
      </c>
      <c r="H368" s="50">
        <f>Calculations!G341</f>
        <v>2.6827813584642701E-2</v>
      </c>
      <c r="I368" s="51">
        <f>Calculations!K341</f>
        <v>0.21482285820654151</v>
      </c>
      <c r="J368" s="50">
        <f>Calculations!F341</f>
        <v>1.3618611648582E-2</v>
      </c>
      <c r="K368" s="51">
        <f>Calculations!J341</f>
        <v>0.10905059668477822</v>
      </c>
      <c r="L368" s="50">
        <f>Calculations!E341</f>
        <v>2.9023195096148199E-2</v>
      </c>
      <c r="M368" s="51">
        <f>Calculations!I341</f>
        <v>0.23240230536005019</v>
      </c>
      <c r="N368" s="50">
        <f>Calculations!Q341</f>
        <v>2.447528130557612</v>
      </c>
      <c r="O368" s="51">
        <f>Calculations!V341</f>
        <v>19.598503131402389</v>
      </c>
      <c r="P368" s="50">
        <f>Calculations!O341</f>
        <v>0.947472992918862</v>
      </c>
      <c r="Q368" s="51">
        <f>Calculations!T341</f>
        <v>7.5868596510917268</v>
      </c>
      <c r="R368" s="50">
        <f>Calculations!M341</f>
        <v>0.50716982393347199</v>
      </c>
      <c r="S368" s="51">
        <f>Calculations!R341</f>
        <v>4.0611461247019065</v>
      </c>
      <c r="T368" s="52">
        <f>Calculations!AA341</f>
        <v>0</v>
      </c>
      <c r="U368" s="51">
        <f>Calculations!AB341</f>
        <v>0</v>
      </c>
      <c r="V368" s="52">
        <f>Calculations!AC341</f>
        <v>6.7761766145180398E-3</v>
      </c>
      <c r="W368" s="51">
        <f>Calculations!AD341</f>
        <v>5.4260017255986101E-2</v>
      </c>
      <c r="X368" s="52">
        <f>Calculations!AE341</f>
        <v>0</v>
      </c>
      <c r="Y368" s="51">
        <f>Calculations!AF341</f>
        <v>0</v>
      </c>
      <c r="Z368" s="50">
        <f>Calculations!Q341</f>
        <v>2.447528130557612</v>
      </c>
      <c r="AA368" s="51">
        <f>Calculations!V341</f>
        <v>19.598503131402389</v>
      </c>
      <c r="AB368" s="52">
        <f>Calculations!AH341</f>
        <v>0</v>
      </c>
      <c r="AC368" s="51">
        <f>Calculations!AI341</f>
        <v>0</v>
      </c>
      <c r="AD368" s="51" t="s">
        <v>64</v>
      </c>
      <c r="AE368" s="53" t="s">
        <v>53</v>
      </c>
      <c r="AF368" s="49" t="s">
        <v>978</v>
      </c>
      <c r="AG368" s="54" t="s">
        <v>955</v>
      </c>
      <c r="AH368" s="54" t="s">
        <v>996</v>
      </c>
      <c r="AI368" s="45" t="s">
        <v>1747</v>
      </c>
      <c r="AJ368" s="95" t="s">
        <v>1748</v>
      </c>
    </row>
    <row r="369" spans="2:36" ht="52.8" x14ac:dyDescent="0.25">
      <c r="B369" s="19" t="str">
        <f>Calculations!A342</f>
        <v>CfS:89</v>
      </c>
      <c r="C369" s="39" t="str">
        <f>Calculations!B342</f>
        <v>Land North of Marsh Lane and East of Dendys, Hemingford Grey</v>
      </c>
      <c r="D369" s="39" t="str">
        <f>Calculations!C342</f>
        <v>Residential</v>
      </c>
      <c r="E369" s="55">
        <f>Calculations!D342</f>
        <v>11.7092320217635</v>
      </c>
      <c r="F369" s="55">
        <f>Calculations!H342</f>
        <v>5.182620857187914E-2</v>
      </c>
      <c r="G369" s="56">
        <f>Calculations!L342</f>
        <v>0.44260980118552407</v>
      </c>
      <c r="H369" s="55">
        <f>Calculations!G342</f>
        <v>0.87675914570622104</v>
      </c>
      <c r="I369" s="56">
        <f>Calculations!K342</f>
        <v>7.4877596077746382</v>
      </c>
      <c r="J369" s="55">
        <f>Calculations!F342</f>
        <v>10.780646667485399</v>
      </c>
      <c r="K369" s="56">
        <f>Calculations!J342</f>
        <v>92.069630591039839</v>
      </c>
      <c r="L369" s="55">
        <f>Calculations!E342</f>
        <v>0</v>
      </c>
      <c r="M369" s="56">
        <f>Calculations!I342</f>
        <v>0</v>
      </c>
      <c r="N369" s="55">
        <f>Calculations!Q342</f>
        <v>0.2633550569934473</v>
      </c>
      <c r="O369" s="56">
        <f>Calculations!V342</f>
        <v>2.2491232260489791</v>
      </c>
      <c r="P369" s="55">
        <f>Calculations!O342</f>
        <v>3.7214127062156301E-2</v>
      </c>
      <c r="Q369" s="56">
        <f>Calculations!T342</f>
        <v>0.31781868352243625</v>
      </c>
      <c r="R369" s="55">
        <f>Calculations!M342</f>
        <v>0</v>
      </c>
      <c r="S369" s="56">
        <f>Calculations!R342</f>
        <v>0</v>
      </c>
      <c r="T369" s="57">
        <f>Calculations!AA342</f>
        <v>0</v>
      </c>
      <c r="U369" s="56">
        <f>Calculations!AB342</f>
        <v>0</v>
      </c>
      <c r="V369" s="57">
        <f>Calculations!AC342</f>
        <v>0.607369261154041</v>
      </c>
      <c r="W369" s="56">
        <f>Calculations!AD342</f>
        <v>5.1870973264954277</v>
      </c>
      <c r="X369" s="57">
        <f>Calculations!AE342</f>
        <v>1.8084429217460202E-2</v>
      </c>
      <c r="Y369" s="56">
        <f>Calculations!AF342</f>
        <v>0.15444590374370726</v>
      </c>
      <c r="Z369" s="55">
        <f>Calculations!Q342</f>
        <v>0.2633550569934473</v>
      </c>
      <c r="AA369" s="56">
        <f>Calculations!V342</f>
        <v>2.2491232260489791</v>
      </c>
      <c r="AB369" s="57">
        <f>Calculations!AH342</f>
        <v>11.7092320217635</v>
      </c>
      <c r="AC369" s="56">
        <f>Calculations!AI342</f>
        <v>100</v>
      </c>
      <c r="AD369" s="56" t="s">
        <v>65</v>
      </c>
      <c r="AE369" s="58" t="s">
        <v>53</v>
      </c>
      <c r="AF369" s="39" t="s">
        <v>974</v>
      </c>
      <c r="AG369" s="59" t="s">
        <v>985</v>
      </c>
      <c r="AH369" s="59" t="s">
        <v>964</v>
      </c>
      <c r="AI369" s="45" t="s">
        <v>1379</v>
      </c>
      <c r="AJ369" s="69" t="s">
        <v>1380</v>
      </c>
    </row>
    <row r="370" spans="2:36" ht="92.4" x14ac:dyDescent="0.25">
      <c r="B370" s="19" t="str">
        <f>Calculations!A343</f>
        <v>CfS:90</v>
      </c>
      <c r="C370" s="39" t="str">
        <f>Calculations!B343</f>
        <v>Tir na Nog, Sawtry Way, Houghton</v>
      </c>
      <c r="D370" s="39" t="str">
        <f>Calculations!C343</f>
        <v>Mixed Use</v>
      </c>
      <c r="E370" s="55">
        <f>Calculations!D343</f>
        <v>0.92134012342961502</v>
      </c>
      <c r="F370" s="55">
        <f>Calculations!H343</f>
        <v>0.92134012342961502</v>
      </c>
      <c r="G370" s="56">
        <f>Calculations!L343</f>
        <v>100</v>
      </c>
      <c r="H370" s="55">
        <f>Calculations!G343</f>
        <v>0</v>
      </c>
      <c r="I370" s="56">
        <f>Calculations!K343</f>
        <v>0</v>
      </c>
      <c r="J370" s="55">
        <f>Calculations!F343</f>
        <v>0</v>
      </c>
      <c r="K370" s="56">
        <f>Calculations!J343</f>
        <v>0</v>
      </c>
      <c r="L370" s="55">
        <f>Calculations!E343</f>
        <v>0</v>
      </c>
      <c r="M370" s="56">
        <f>Calculations!I343</f>
        <v>0</v>
      </c>
      <c r="N370" s="55">
        <f>Calculations!Q343</f>
        <v>0.20477008035352259</v>
      </c>
      <c r="O370" s="56">
        <f>Calculations!V343</f>
        <v>22.225242898494677</v>
      </c>
      <c r="P370" s="55">
        <f>Calculations!O343</f>
        <v>0.13687485283631029</v>
      </c>
      <c r="Q370" s="56">
        <f>Calculations!T343</f>
        <v>14.856061225989439</v>
      </c>
      <c r="R370" s="55">
        <f>Calculations!M343</f>
        <v>0.118303339716277</v>
      </c>
      <c r="S370" s="56">
        <f>Calculations!R343</f>
        <v>12.840354686378172</v>
      </c>
      <c r="T370" s="57">
        <f>Calculations!AA343</f>
        <v>0</v>
      </c>
      <c r="U370" s="56">
        <f>Calculations!AB343</f>
        <v>0</v>
      </c>
      <c r="V370" s="57">
        <f>Calculations!AC343</f>
        <v>0</v>
      </c>
      <c r="W370" s="56">
        <f>Calculations!AD343</f>
        <v>0</v>
      </c>
      <c r="X370" s="57">
        <f>Calculations!AE343</f>
        <v>0</v>
      </c>
      <c r="Y370" s="56">
        <f>Calculations!AF343</f>
        <v>0</v>
      </c>
      <c r="Z370" s="55">
        <f>Calculations!Q343</f>
        <v>0.20477008035352259</v>
      </c>
      <c r="AA370" s="56">
        <f>Calculations!V343</f>
        <v>22.225242898494677</v>
      </c>
      <c r="AB370" s="57">
        <f>Calculations!AH343</f>
        <v>0</v>
      </c>
      <c r="AC370" s="56">
        <f>Calculations!AI343</f>
        <v>0</v>
      </c>
      <c r="AD370" s="56" t="s">
        <v>64</v>
      </c>
      <c r="AE370" s="58" t="s">
        <v>53</v>
      </c>
      <c r="AF370" s="39" t="s">
        <v>974</v>
      </c>
      <c r="AG370" s="59" t="s">
        <v>966</v>
      </c>
      <c r="AH370" s="59" t="s">
        <v>967</v>
      </c>
      <c r="AI370" s="69" t="s">
        <v>1595</v>
      </c>
      <c r="AJ370" s="70" t="s">
        <v>1596</v>
      </c>
    </row>
    <row r="371" spans="2:36" ht="52.8" x14ac:dyDescent="0.25">
      <c r="B371" s="19" t="str">
        <f>Calculations!A344</f>
        <v>CfS:91</v>
      </c>
      <c r="C371" s="39" t="str">
        <f>Calculations!B344</f>
        <v>Land West of Cullum Farm, London Road, St Ives</v>
      </c>
      <c r="D371" s="39" t="str">
        <f>Calculations!C344</f>
        <v>Residential</v>
      </c>
      <c r="E371" s="55">
        <f>Calculations!D344</f>
        <v>1.3934705439511299</v>
      </c>
      <c r="F371" s="55">
        <f>Calculations!H344</f>
        <v>2.7761684306022616E-3</v>
      </c>
      <c r="G371" s="56">
        <f>Calculations!L344</f>
        <v>0.19922691890784769</v>
      </c>
      <c r="H371" s="55">
        <f>Calculations!G344</f>
        <v>9.9534227019757891E-4</v>
      </c>
      <c r="I371" s="56">
        <f>Calculations!K344</f>
        <v>7.1429014019580614E-2</v>
      </c>
      <c r="J371" s="55">
        <f>Calculations!F344</f>
        <v>1.3896990332503301</v>
      </c>
      <c r="K371" s="56">
        <f>Calculations!J344</f>
        <v>99.72934406707256</v>
      </c>
      <c r="L371" s="55">
        <f>Calculations!E344</f>
        <v>0</v>
      </c>
      <c r="M371" s="56">
        <f>Calculations!I344</f>
        <v>0</v>
      </c>
      <c r="N371" s="55">
        <f>Calculations!Q344</f>
        <v>0.1444033055509083</v>
      </c>
      <c r="O371" s="56">
        <f>Calculations!V344</f>
        <v>10.362853106421504</v>
      </c>
      <c r="P371" s="55">
        <f>Calculations!O344</f>
        <v>2.5665225312224298E-2</v>
      </c>
      <c r="Q371" s="56">
        <f>Calculations!T344</f>
        <v>1.8418204405994534</v>
      </c>
      <c r="R371" s="55">
        <f>Calculations!M344</f>
        <v>0</v>
      </c>
      <c r="S371" s="56">
        <f>Calculations!R344</f>
        <v>0</v>
      </c>
      <c r="T371" s="57">
        <f>Calculations!AA344</f>
        <v>0</v>
      </c>
      <c r="U371" s="56">
        <f>Calculations!AB344</f>
        <v>0</v>
      </c>
      <c r="V371" s="57">
        <f>Calculations!AC344</f>
        <v>8.27693908941E-5</v>
      </c>
      <c r="W371" s="56">
        <f>Calculations!AD344</f>
        <v>5.9398019752474069E-3</v>
      </c>
      <c r="X371" s="57">
        <f>Calculations!AE344</f>
        <v>0</v>
      </c>
      <c r="Y371" s="56">
        <f>Calculations!AF344</f>
        <v>0</v>
      </c>
      <c r="Z371" s="55">
        <f>Calculations!Q344</f>
        <v>0.1444033055509083</v>
      </c>
      <c r="AA371" s="56">
        <f>Calculations!V344</f>
        <v>10.362853106421504</v>
      </c>
      <c r="AB371" s="57">
        <f>Calculations!AH344</f>
        <v>1.3934705439511299</v>
      </c>
      <c r="AC371" s="56">
        <f>Calculations!AI344</f>
        <v>100</v>
      </c>
      <c r="AD371" s="56" t="s">
        <v>65</v>
      </c>
      <c r="AE371" s="58" t="s">
        <v>53</v>
      </c>
      <c r="AF371" s="39" t="s">
        <v>974</v>
      </c>
      <c r="AG371" s="59" t="s">
        <v>985</v>
      </c>
      <c r="AH371" s="59" t="s">
        <v>964</v>
      </c>
      <c r="AI371" s="45" t="s">
        <v>1381</v>
      </c>
      <c r="AJ371" s="69" t="s">
        <v>1382</v>
      </c>
    </row>
    <row r="372" spans="2:36" ht="39.6" x14ac:dyDescent="0.25">
      <c r="B372" s="19" t="str">
        <f>Calculations!A345</f>
        <v>CfS:92</v>
      </c>
      <c r="C372" s="39" t="str">
        <f>Calculations!B345</f>
        <v>Land at Newtown Road, Ramsey</v>
      </c>
      <c r="D372" s="39" t="str">
        <f>Calculations!C345</f>
        <v>Residential</v>
      </c>
      <c r="E372" s="55">
        <f>Calculations!D345</f>
        <v>0.31838869362696998</v>
      </c>
      <c r="F372" s="55">
        <f>Calculations!H345</f>
        <v>-1.8918878182810905E-9</v>
      </c>
      <c r="G372" s="56">
        <f>Calculations!L345</f>
        <v>-5.9420697284485263E-7</v>
      </c>
      <c r="H372" s="55">
        <f>Calculations!G345</f>
        <v>8.6368321005487799E-3</v>
      </c>
      <c r="I372" s="56">
        <f>Calculations!K345</f>
        <v>2.7126692226916358</v>
      </c>
      <c r="J372" s="55">
        <f>Calculations!F345</f>
        <v>0.30975186341830901</v>
      </c>
      <c r="K372" s="56">
        <f>Calculations!J345</f>
        <v>97.287331371515336</v>
      </c>
      <c r="L372" s="55">
        <f>Calculations!E345</f>
        <v>0</v>
      </c>
      <c r="M372" s="56">
        <f>Calculations!I345</f>
        <v>0</v>
      </c>
      <c r="N372" s="55">
        <f>Calculations!Q345</f>
        <v>0.31838868796683029</v>
      </c>
      <c r="O372" s="56">
        <f>Calculations!V345</f>
        <v>99.999998222254803</v>
      </c>
      <c r="P372" s="55">
        <f>Calculations!O345</f>
        <v>0.27350332913424658</v>
      </c>
      <c r="Q372" s="56">
        <f>Calculations!T345</f>
        <v>85.902337177427569</v>
      </c>
      <c r="R372" s="55">
        <f>Calculations!M345</f>
        <v>2.5691428583413601E-2</v>
      </c>
      <c r="S372" s="56">
        <f>Calculations!R345</f>
        <v>8.0692025494831636</v>
      </c>
      <c r="T372" s="57">
        <f>Calculations!AA345</f>
        <v>0</v>
      </c>
      <c r="U372" s="56">
        <f>Calculations!AB345</f>
        <v>0</v>
      </c>
      <c r="V372" s="57">
        <f>Calculations!AC345</f>
        <v>8.6368316234089401E-3</v>
      </c>
      <c r="W372" s="56">
        <f>Calculations!AD345</f>
        <v>2.7126690728308365</v>
      </c>
      <c r="X372" s="57">
        <f>Calculations!AE345</f>
        <v>0</v>
      </c>
      <c r="Y372" s="56">
        <f>Calculations!AF345</f>
        <v>0</v>
      </c>
      <c r="Z372" s="55">
        <f>Calculations!Q345</f>
        <v>0.31838868796683029</v>
      </c>
      <c r="AA372" s="56">
        <f>Calculations!V345</f>
        <v>99.999998222254803</v>
      </c>
      <c r="AB372" s="57">
        <f>Calculations!AH345</f>
        <v>0</v>
      </c>
      <c r="AC372" s="56">
        <f>Calculations!AI345</f>
        <v>0</v>
      </c>
      <c r="AD372" s="56" t="s">
        <v>64</v>
      </c>
      <c r="AE372" s="58" t="s">
        <v>53</v>
      </c>
      <c r="AF372" s="39" t="s">
        <v>974</v>
      </c>
      <c r="AG372" s="59" t="s">
        <v>986</v>
      </c>
      <c r="AH372" s="59" t="s">
        <v>964</v>
      </c>
      <c r="AI372" s="70" t="s">
        <v>1072</v>
      </c>
      <c r="AJ372" s="70" t="s">
        <v>1073</v>
      </c>
    </row>
    <row r="373" spans="2:36" ht="118.8" x14ac:dyDescent="0.25">
      <c r="B373" s="19" t="str">
        <f>Calculations!A346</f>
        <v>CfS:93</v>
      </c>
      <c r="C373" s="39" t="str">
        <f>Calculations!B346</f>
        <v>Land off Vineyard Way, Buckden</v>
      </c>
      <c r="D373" s="39" t="str">
        <f>Calculations!C346</f>
        <v>Residential</v>
      </c>
      <c r="E373" s="55">
        <f>Calculations!D346</f>
        <v>4.79914504507905</v>
      </c>
      <c r="F373" s="55">
        <f>Calculations!H346</f>
        <v>4.79914504507905</v>
      </c>
      <c r="G373" s="56">
        <f>Calculations!L346</f>
        <v>100</v>
      </c>
      <c r="H373" s="55">
        <f>Calculations!G346</f>
        <v>0</v>
      </c>
      <c r="I373" s="56">
        <f>Calculations!K346</f>
        <v>0</v>
      </c>
      <c r="J373" s="55">
        <f>Calculations!F346</f>
        <v>0</v>
      </c>
      <c r="K373" s="56">
        <f>Calculations!J346</f>
        <v>0</v>
      </c>
      <c r="L373" s="55">
        <f>Calculations!E346</f>
        <v>0</v>
      </c>
      <c r="M373" s="56">
        <f>Calculations!I346</f>
        <v>0</v>
      </c>
      <c r="N373" s="55">
        <f>Calculations!Q346</f>
        <v>0.75610858648773105</v>
      </c>
      <c r="O373" s="56">
        <f>Calculations!V346</f>
        <v>15.755068442097411</v>
      </c>
      <c r="P373" s="55">
        <f>Calculations!O346</f>
        <v>0.47917732152361603</v>
      </c>
      <c r="Q373" s="56">
        <f>Calculations!T346</f>
        <v>9.9846392851775789</v>
      </c>
      <c r="R373" s="55">
        <f>Calculations!M346</f>
        <v>0.27590807063677703</v>
      </c>
      <c r="S373" s="56">
        <f>Calculations!R346</f>
        <v>5.749108810947229</v>
      </c>
      <c r="T373" s="57">
        <f>Calculations!AA346</f>
        <v>0</v>
      </c>
      <c r="U373" s="56">
        <f>Calculations!AB346</f>
        <v>0</v>
      </c>
      <c r="V373" s="57">
        <f>Calculations!AC346</f>
        <v>0</v>
      </c>
      <c r="W373" s="56">
        <f>Calculations!AD346</f>
        <v>0</v>
      </c>
      <c r="X373" s="57">
        <f>Calculations!AE346</f>
        <v>0</v>
      </c>
      <c r="Y373" s="56">
        <f>Calculations!AF346</f>
        <v>0</v>
      </c>
      <c r="Z373" s="55">
        <f>Calculations!Q346</f>
        <v>0.75610858648773105</v>
      </c>
      <c r="AA373" s="56">
        <f>Calculations!V346</f>
        <v>15.755068442097411</v>
      </c>
      <c r="AB373" s="57">
        <f>Calculations!AH346</f>
        <v>1.4046468592821599</v>
      </c>
      <c r="AC373" s="56">
        <f>Calculations!AI346</f>
        <v>29.268689445476493</v>
      </c>
      <c r="AD373" s="56" t="s">
        <v>67</v>
      </c>
      <c r="AE373" s="58" t="s">
        <v>53</v>
      </c>
      <c r="AF373" s="39" t="s">
        <v>974</v>
      </c>
      <c r="AG373" s="59" t="s">
        <v>968</v>
      </c>
      <c r="AH373" s="59" t="s">
        <v>967</v>
      </c>
      <c r="AI373" s="45" t="s">
        <v>1461</v>
      </c>
      <c r="AJ373" s="69" t="s">
        <v>1462</v>
      </c>
    </row>
    <row r="374" spans="2:36" ht="79.2" x14ac:dyDescent="0.25">
      <c r="B374" s="19" t="str">
        <f>Calculations!A347</f>
        <v>CfS:94</v>
      </c>
      <c r="C374" s="39" t="str">
        <f>Calculations!B347</f>
        <v>Land At, Middlemarsh Farm Glatton Road, Sawtry</v>
      </c>
      <c r="D374" s="39" t="str">
        <f>Calculations!C347</f>
        <v>Mixed Use</v>
      </c>
      <c r="E374" s="55">
        <f>Calculations!D347</f>
        <v>145.70589892459299</v>
      </c>
      <c r="F374" s="55">
        <f>Calculations!H347</f>
        <v>133.00381152575844</v>
      </c>
      <c r="G374" s="56">
        <f>Calculations!L347</f>
        <v>91.282379442023654</v>
      </c>
      <c r="H374" s="55">
        <f>Calculations!G347</f>
        <v>5.2580659317578098</v>
      </c>
      <c r="I374" s="56">
        <f>Calculations!K347</f>
        <v>3.6086843227116092</v>
      </c>
      <c r="J374" s="55">
        <f>Calculations!F347</f>
        <v>1.1775863859415301</v>
      </c>
      <c r="K374" s="56">
        <f>Calculations!J347</f>
        <v>0.8081940365029181</v>
      </c>
      <c r="L374" s="55">
        <f>Calculations!E347</f>
        <v>6.2664350811351897</v>
      </c>
      <c r="M374" s="56">
        <f>Calculations!I347</f>
        <v>4.3007421987618022</v>
      </c>
      <c r="N374" s="55">
        <f>Calculations!Q347</f>
        <v>31.384286662217413</v>
      </c>
      <c r="O374" s="56">
        <f>Calculations!V347</f>
        <v>21.539475679333812</v>
      </c>
      <c r="P374" s="55">
        <f>Calculations!O347</f>
        <v>22.571672909172563</v>
      </c>
      <c r="Q374" s="56">
        <f>Calculations!T347</f>
        <v>15.491255382085839</v>
      </c>
      <c r="R374" s="55">
        <f>Calculations!M347</f>
        <v>17.635502545432601</v>
      </c>
      <c r="S374" s="56">
        <f>Calculations!R347</f>
        <v>12.103492497966387</v>
      </c>
      <c r="T374" s="57">
        <f>Calculations!AA347</f>
        <v>0.32100700650971498</v>
      </c>
      <c r="U374" s="56">
        <f>Calculations!AB347</f>
        <v>0.22031160637898772</v>
      </c>
      <c r="V374" s="57">
        <f>Calculations!AC347</f>
        <v>3.9009285153329101</v>
      </c>
      <c r="W374" s="56">
        <f>Calculations!AD347</f>
        <v>2.6772618981965537</v>
      </c>
      <c r="X374" s="57">
        <f>Calculations!AE347</f>
        <v>0.59723055005453995</v>
      </c>
      <c r="Y374" s="56">
        <f>Calculations!AF347</f>
        <v>0.40988769463865293</v>
      </c>
      <c r="Z374" s="55">
        <f>Calculations!Q347</f>
        <v>31.384286662217413</v>
      </c>
      <c r="AA374" s="56">
        <f>Calculations!V347</f>
        <v>21.539475679333812</v>
      </c>
      <c r="AB374" s="57">
        <f>Calculations!AH347</f>
        <v>0</v>
      </c>
      <c r="AC374" s="56">
        <f>Calculations!AI347</f>
        <v>0</v>
      </c>
      <c r="AD374" s="56" t="s">
        <v>64</v>
      </c>
      <c r="AE374" s="58" t="s">
        <v>53</v>
      </c>
      <c r="AF374" s="39" t="s">
        <v>978</v>
      </c>
      <c r="AG374" s="59" t="s">
        <v>955</v>
      </c>
      <c r="AH374" s="59" t="s">
        <v>996</v>
      </c>
      <c r="AI374" s="45" t="s">
        <v>1743</v>
      </c>
      <c r="AJ374" s="69" t="s">
        <v>1383</v>
      </c>
    </row>
    <row r="375" spans="2:36" ht="184.8" x14ac:dyDescent="0.25">
      <c r="B375" s="41" t="str">
        <f>Calculations!A348</f>
        <v>CfS:95</v>
      </c>
      <c r="C375" s="49" t="str">
        <f>Calculations!B348</f>
        <v>Wyton Airfield</v>
      </c>
      <c r="D375" s="49" t="str">
        <f>Calculations!C348</f>
        <v>Mixed Use</v>
      </c>
      <c r="E375" s="50">
        <f>Calculations!D348</f>
        <v>259.98409775498698</v>
      </c>
      <c r="F375" s="50">
        <f>Calculations!H348</f>
        <v>259.97685581188421</v>
      </c>
      <c r="G375" s="51">
        <f>Calculations!L348</f>
        <v>99.997214466898058</v>
      </c>
      <c r="H375" s="50">
        <f>Calculations!G348</f>
        <v>1.9999503097787902E-3</v>
      </c>
      <c r="I375" s="51">
        <f>Calculations!K348</f>
        <v>7.6925870737816211E-4</v>
      </c>
      <c r="J375" s="50">
        <f>Calculations!F348</f>
        <v>0</v>
      </c>
      <c r="K375" s="51">
        <f>Calculations!J348</f>
        <v>0</v>
      </c>
      <c r="L375" s="50">
        <f>Calculations!E348</f>
        <v>5.2419927929818998E-3</v>
      </c>
      <c r="M375" s="51">
        <f>Calculations!I348</f>
        <v>2.0162743945677918E-3</v>
      </c>
      <c r="N375" s="50">
        <f>Calculations!Q348</f>
        <v>30.691085050719611</v>
      </c>
      <c r="O375" s="51">
        <f>Calculations!V348</f>
        <v>11.804985503245419</v>
      </c>
      <c r="P375" s="50">
        <f>Calculations!O348</f>
        <v>16.89836485168891</v>
      </c>
      <c r="Q375" s="51">
        <f>Calculations!T348</f>
        <v>6.4997686387781268</v>
      </c>
      <c r="R375" s="50">
        <f>Calculations!M348</f>
        <v>10.7097885117642</v>
      </c>
      <c r="S375" s="51">
        <f>Calculations!R348</f>
        <v>4.1194013804095322</v>
      </c>
      <c r="T375" s="52">
        <f>Calculations!AA348</f>
        <v>0</v>
      </c>
      <c r="U375" s="51">
        <f>Calculations!AB348</f>
        <v>0</v>
      </c>
      <c r="V375" s="52">
        <f>Calculations!AC348</f>
        <v>8.0030619375756899E-4</v>
      </c>
      <c r="W375" s="51">
        <f>Calculations!AD348</f>
        <v>3.0782890210146233E-4</v>
      </c>
      <c r="X375" s="52">
        <f>Calculations!AE348</f>
        <v>8.0312008033943101E-4</v>
      </c>
      <c r="Y375" s="51">
        <f>Calculations!AF348</f>
        <v>3.0891123236941352E-4</v>
      </c>
      <c r="Z375" s="50">
        <f>Calculations!Q348</f>
        <v>30.691085050719611</v>
      </c>
      <c r="AA375" s="51">
        <f>Calculations!V348</f>
        <v>11.804985503245419</v>
      </c>
      <c r="AB375" s="52">
        <f>Calculations!AH348</f>
        <v>0</v>
      </c>
      <c r="AC375" s="51">
        <f>Calculations!AI348</f>
        <v>0</v>
      </c>
      <c r="AD375" s="51" t="s">
        <v>64</v>
      </c>
      <c r="AE375" s="53" t="s">
        <v>53</v>
      </c>
      <c r="AF375" s="49" t="s">
        <v>978</v>
      </c>
      <c r="AG375" s="54" t="s">
        <v>955</v>
      </c>
      <c r="AH375" s="54" t="s">
        <v>996</v>
      </c>
      <c r="AI375" s="45" t="s">
        <v>1780</v>
      </c>
      <c r="AJ375" s="99" t="s">
        <v>1781</v>
      </c>
    </row>
    <row r="376" spans="2:36" ht="52.8" x14ac:dyDescent="0.25">
      <c r="B376" s="19" t="str">
        <f>Calculations!A349</f>
        <v>CfS:97</v>
      </c>
      <c r="C376" s="39" t="str">
        <f>Calculations!B349</f>
        <v>Land North of The Meadows, Earith Road , Colne</v>
      </c>
      <c r="D376" s="39" t="str">
        <f>Calculations!C349</f>
        <v>Residential</v>
      </c>
      <c r="E376" s="55">
        <f>Calculations!D349</f>
        <v>0.26874694225159401</v>
      </c>
      <c r="F376" s="55">
        <f>Calculations!H349</f>
        <v>0.26874694225159401</v>
      </c>
      <c r="G376" s="56">
        <f>Calculations!L349</f>
        <v>100</v>
      </c>
      <c r="H376" s="55">
        <f>Calculations!G349</f>
        <v>0</v>
      </c>
      <c r="I376" s="56">
        <f>Calculations!K349</f>
        <v>0</v>
      </c>
      <c r="J376" s="55">
        <f>Calculations!F349</f>
        <v>0</v>
      </c>
      <c r="K376" s="56">
        <f>Calculations!J349</f>
        <v>0</v>
      </c>
      <c r="L376" s="55">
        <f>Calculations!E349</f>
        <v>0</v>
      </c>
      <c r="M376" s="56">
        <f>Calculations!I349</f>
        <v>0</v>
      </c>
      <c r="N376" s="55">
        <f>Calculations!Q349</f>
        <v>0.11842223256801511</v>
      </c>
      <c r="O376" s="56">
        <f>Calculations!V349</f>
        <v>44.064587889208887</v>
      </c>
      <c r="P376" s="55">
        <f>Calculations!O349</f>
        <v>1.9242601201041518E-2</v>
      </c>
      <c r="Q376" s="56">
        <f>Calculations!T349</f>
        <v>7.1601191216631914</v>
      </c>
      <c r="R376" s="55">
        <f>Calculations!M349</f>
        <v>4.3452211973097196E-3</v>
      </c>
      <c r="S376" s="56">
        <f>Calculations!R349</f>
        <v>1.6168448879473516</v>
      </c>
      <c r="T376" s="57">
        <f>Calculations!AA349</f>
        <v>0</v>
      </c>
      <c r="U376" s="56">
        <f>Calculations!AB349</f>
        <v>0</v>
      </c>
      <c r="V376" s="57">
        <f>Calculations!AC349</f>
        <v>0</v>
      </c>
      <c r="W376" s="56">
        <f>Calculations!AD349</f>
        <v>0</v>
      </c>
      <c r="X376" s="57">
        <f>Calculations!AE349</f>
        <v>0</v>
      </c>
      <c r="Y376" s="56">
        <f>Calculations!AF349</f>
        <v>0</v>
      </c>
      <c r="Z376" s="55">
        <f>Calculations!Q349</f>
        <v>0.11842223256801511</v>
      </c>
      <c r="AA376" s="56">
        <f>Calculations!V349</f>
        <v>44.064587889208887</v>
      </c>
      <c r="AB376" s="57">
        <f>Calculations!AH349</f>
        <v>0</v>
      </c>
      <c r="AC376" s="56">
        <f>Calculations!AI349</f>
        <v>0</v>
      </c>
      <c r="AD376" s="56" t="s">
        <v>66</v>
      </c>
      <c r="AE376" s="58" t="s">
        <v>53</v>
      </c>
      <c r="AF376" s="39" t="s">
        <v>974</v>
      </c>
      <c r="AG376" s="59" t="s">
        <v>969</v>
      </c>
      <c r="AH376" s="59" t="s">
        <v>967</v>
      </c>
      <c r="AI376" s="45" t="s">
        <v>1384</v>
      </c>
      <c r="AJ376" s="69" t="s">
        <v>1385</v>
      </c>
    </row>
    <row r="377" spans="2:36" ht="198" x14ac:dyDescent="0.25">
      <c r="B377" s="41" t="str">
        <f>Calculations!A350</f>
        <v>CfS:98</v>
      </c>
      <c r="C377" s="49" t="str">
        <f>Calculations!B350</f>
        <v>Land West of Warren Lane, Bythorn</v>
      </c>
      <c r="D377" s="49" t="str">
        <f>Calculations!C350</f>
        <v>Residential</v>
      </c>
      <c r="E377" s="50">
        <f>Calculations!D350</f>
        <v>0.54597238519820301</v>
      </c>
      <c r="F377" s="50">
        <f>Calculations!H350</f>
        <v>0.54597238519820301</v>
      </c>
      <c r="G377" s="51">
        <f>Calculations!L350</f>
        <v>100</v>
      </c>
      <c r="H377" s="50">
        <f>Calculations!G350</f>
        <v>0</v>
      </c>
      <c r="I377" s="51">
        <f>Calculations!K350</f>
        <v>0</v>
      </c>
      <c r="J377" s="50">
        <f>Calculations!F350</f>
        <v>0</v>
      </c>
      <c r="K377" s="51">
        <f>Calculations!J350</f>
        <v>0</v>
      </c>
      <c r="L377" s="50">
        <f>Calculations!E350</f>
        <v>0</v>
      </c>
      <c r="M377" s="51">
        <f>Calculations!I350</f>
        <v>0</v>
      </c>
      <c r="N377" s="50">
        <f>Calculations!Q350</f>
        <v>1.8602497450161497E-3</v>
      </c>
      <c r="O377" s="51">
        <f>Calculations!V350</f>
        <v>0.34072231406737319</v>
      </c>
      <c r="P377" s="50">
        <f>Calculations!O350</f>
        <v>1.5337508158869207E-3</v>
      </c>
      <c r="Q377" s="51">
        <f>Calculations!T350</f>
        <v>0.28092095085177737</v>
      </c>
      <c r="R377" s="50">
        <f>Calculations!M350</f>
        <v>1.53124681525023E-3</v>
      </c>
      <c r="S377" s="51">
        <f>Calculations!R350</f>
        <v>0.28046231948056222</v>
      </c>
      <c r="T377" s="52">
        <f>Calculations!AA350</f>
        <v>0</v>
      </c>
      <c r="U377" s="51">
        <f>Calculations!AB350</f>
        <v>0</v>
      </c>
      <c r="V377" s="52">
        <f>Calculations!AC350</f>
        <v>0</v>
      </c>
      <c r="W377" s="51">
        <f>Calculations!AD350</f>
        <v>0</v>
      </c>
      <c r="X377" s="52">
        <f>Calculations!AE350</f>
        <v>0</v>
      </c>
      <c r="Y377" s="51">
        <f>Calculations!AF350</f>
        <v>0</v>
      </c>
      <c r="Z377" s="50">
        <f>Calculations!Q350</f>
        <v>1.8602497450161497E-3</v>
      </c>
      <c r="AA377" s="51">
        <f>Calculations!V350</f>
        <v>0.34072231406737319</v>
      </c>
      <c r="AB377" s="52">
        <f>Calculations!AH350</f>
        <v>0</v>
      </c>
      <c r="AC377" s="51">
        <f>Calculations!AI350</f>
        <v>0</v>
      </c>
      <c r="AD377" s="51" t="s">
        <v>64</v>
      </c>
      <c r="AE377" s="53" t="s">
        <v>53</v>
      </c>
      <c r="AF377" s="49" t="s">
        <v>974</v>
      </c>
      <c r="AG377" s="54" t="s">
        <v>966</v>
      </c>
      <c r="AH377" s="54" t="s">
        <v>967</v>
      </c>
      <c r="AI377" s="45" t="s">
        <v>1727</v>
      </c>
      <c r="AJ377" s="96" t="s">
        <v>1730</v>
      </c>
    </row>
    <row r="378" spans="2:36" ht="79.2" x14ac:dyDescent="0.25">
      <c r="B378" s="19" t="str">
        <f>Calculations!A351</f>
        <v>CfS:99</v>
      </c>
      <c r="C378" s="39" t="str">
        <f>Calculations!B351</f>
        <v>Land West of Brookside, Molesworth</v>
      </c>
      <c r="D378" s="39" t="str">
        <f>Calculations!C351</f>
        <v>Residential</v>
      </c>
      <c r="E378" s="55">
        <f>Calculations!D351</f>
        <v>0.49856433960581298</v>
      </c>
      <c r="F378" s="55">
        <f>Calculations!H351</f>
        <v>0.49856433960581298</v>
      </c>
      <c r="G378" s="56">
        <f>Calculations!L351</f>
        <v>100</v>
      </c>
      <c r="H378" s="55">
        <f>Calculations!G351</f>
        <v>0</v>
      </c>
      <c r="I378" s="56">
        <f>Calculations!K351</f>
        <v>0</v>
      </c>
      <c r="J378" s="55">
        <f>Calculations!F351</f>
        <v>0</v>
      </c>
      <c r="K378" s="56">
        <f>Calculations!J351</f>
        <v>0</v>
      </c>
      <c r="L378" s="55">
        <f>Calculations!E351</f>
        <v>0</v>
      </c>
      <c r="M378" s="56">
        <f>Calculations!I351</f>
        <v>0</v>
      </c>
      <c r="N378" s="55">
        <f>Calculations!Q351</f>
        <v>0.23257023644960062</v>
      </c>
      <c r="O378" s="56">
        <f>Calculations!V351</f>
        <v>46.647988629407578</v>
      </c>
      <c r="P378" s="55">
        <f>Calculations!O351</f>
        <v>0.13583620435794291</v>
      </c>
      <c r="Q378" s="56">
        <f>Calculations!T351</f>
        <v>27.24547135989329</v>
      </c>
      <c r="R378" s="55">
        <f>Calculations!M351</f>
        <v>7.9151696350824197E-2</v>
      </c>
      <c r="S378" s="56">
        <f>Calculations!R351</f>
        <v>15.875924141186076</v>
      </c>
      <c r="T378" s="57">
        <f>Calculations!AA351</f>
        <v>0</v>
      </c>
      <c r="U378" s="56">
        <f>Calculations!AB351</f>
        <v>0</v>
      </c>
      <c r="V378" s="57">
        <f>Calculations!AC351</f>
        <v>0</v>
      </c>
      <c r="W378" s="56">
        <f>Calculations!AD351</f>
        <v>0</v>
      </c>
      <c r="X378" s="57">
        <f>Calculations!AE351</f>
        <v>0</v>
      </c>
      <c r="Y378" s="56">
        <f>Calculations!AF351</f>
        <v>0</v>
      </c>
      <c r="Z378" s="55">
        <f>Calculations!Q351</f>
        <v>0.23257023644960062</v>
      </c>
      <c r="AA378" s="56">
        <f>Calculations!V351</f>
        <v>46.647988629407578</v>
      </c>
      <c r="AB378" s="57">
        <f>Calculations!AH351</f>
        <v>0</v>
      </c>
      <c r="AC378" s="56">
        <f>Calculations!AI351</f>
        <v>0</v>
      </c>
      <c r="AD378" s="56" t="s">
        <v>65</v>
      </c>
      <c r="AE378" s="58" t="s">
        <v>53</v>
      </c>
      <c r="AF378" s="39" t="s">
        <v>974</v>
      </c>
      <c r="AG378" s="59" t="s">
        <v>969</v>
      </c>
      <c r="AH378" s="59" t="s">
        <v>967</v>
      </c>
      <c r="AI378" s="45" t="s">
        <v>1038</v>
      </c>
      <c r="AJ378" s="69" t="s">
        <v>1037</v>
      </c>
    </row>
    <row r="379" spans="2:36" ht="52.8" x14ac:dyDescent="0.25">
      <c r="B379" s="19" t="str">
        <f>Calculations!A352</f>
        <v>CfS23-241</v>
      </c>
      <c r="C379" s="39" t="str">
        <f>Calculations!B352</f>
        <v>Land South of 25 West End, Yaxley</v>
      </c>
      <c r="D379" s="39" t="str">
        <f>Calculations!C352</f>
        <v>Residential</v>
      </c>
      <c r="E379" s="55">
        <f>Calculations!D352</f>
        <v>5.9978065066661603</v>
      </c>
      <c r="F379" s="55">
        <f>Calculations!H352</f>
        <v>3.1913160851648463</v>
      </c>
      <c r="G379" s="56">
        <f>Calculations!L352</f>
        <v>53.208053337797942</v>
      </c>
      <c r="H379" s="55">
        <f>Calculations!G352</f>
        <v>0.32377149549884698</v>
      </c>
      <c r="I379" s="56">
        <f>Calculations!K352</f>
        <v>5.3981650648282278</v>
      </c>
      <c r="J379" s="55">
        <f>Calculations!F352</f>
        <v>0.34857452783125698</v>
      </c>
      <c r="K379" s="56">
        <f>Calculations!J352</f>
        <v>5.8117001180988375</v>
      </c>
      <c r="L379" s="55">
        <f>Calculations!E352</f>
        <v>2.1341443981712098</v>
      </c>
      <c r="M379" s="56">
        <f>Calculations!I352</f>
        <v>35.582081479274983</v>
      </c>
      <c r="N379" s="55">
        <f>Calculations!Q352</f>
        <v>1.2582143348128851</v>
      </c>
      <c r="O379" s="56">
        <f>Calculations!V352</f>
        <v>20.977908063797393</v>
      </c>
      <c r="P379" s="55">
        <f>Calculations!O352</f>
        <v>0.52055096776617105</v>
      </c>
      <c r="Q379" s="56">
        <f>Calculations!T352</f>
        <v>8.6790223590509878</v>
      </c>
      <c r="R379" s="55">
        <f>Calculations!M352</f>
        <v>0.346773813835351</v>
      </c>
      <c r="S379" s="56">
        <f>Calculations!R352</f>
        <v>5.7816772423374294</v>
      </c>
      <c r="T379" s="57">
        <f>Calculations!AA352</f>
        <v>1.29610601320411E-2</v>
      </c>
      <c r="U379" s="56">
        <f>Calculations!AB352</f>
        <v>0.21609666996819168</v>
      </c>
      <c r="V379" s="57">
        <f>Calculations!AC352</f>
        <v>1.5549512544952599</v>
      </c>
      <c r="W379" s="56">
        <f>Calculations!AD352</f>
        <v>25.92533208210428</v>
      </c>
      <c r="X379" s="57">
        <f>Calculations!AE352</f>
        <v>4.0018250816036003E-3</v>
      </c>
      <c r="Y379" s="56">
        <f>Calculations!AF352</f>
        <v>6.6721476879186406E-2</v>
      </c>
      <c r="Z379" s="55">
        <f>Calculations!Q352</f>
        <v>1.2582143348128851</v>
      </c>
      <c r="AA379" s="56">
        <f>Calculations!V352</f>
        <v>20.977908063797393</v>
      </c>
      <c r="AB379" s="57">
        <f>Calculations!AH352</f>
        <v>0</v>
      </c>
      <c r="AC379" s="56">
        <f>Calculations!AI352</f>
        <v>0</v>
      </c>
      <c r="AD379" s="56" t="s">
        <v>64</v>
      </c>
      <c r="AE379" s="58" t="s">
        <v>53</v>
      </c>
      <c r="AF379" s="39" t="s">
        <v>978</v>
      </c>
      <c r="AG379" s="59" t="s">
        <v>955</v>
      </c>
      <c r="AH379" s="59" t="s">
        <v>996</v>
      </c>
      <c r="AI379" s="70" t="s">
        <v>1063</v>
      </c>
      <c r="AJ379" s="70" t="s">
        <v>1064</v>
      </c>
    </row>
    <row r="380" spans="2:36" ht="66" x14ac:dyDescent="0.25">
      <c r="B380" s="19" t="str">
        <f>Calculations!A353</f>
        <v>CfS23-2410</v>
      </c>
      <c r="C380" s="39" t="str">
        <f>Calculations!B353</f>
        <v>Land On The South Side Of Meadow Drove, Earith</v>
      </c>
      <c r="D380" s="39" t="str">
        <f>Calculations!C353</f>
        <v>Residential</v>
      </c>
      <c r="E380" s="55">
        <f>Calculations!D353</f>
        <v>2.6709277665990401</v>
      </c>
      <c r="F380" s="55">
        <f>Calculations!H353</f>
        <v>2.6709277665990401</v>
      </c>
      <c r="G380" s="56">
        <f>Calculations!L353</f>
        <v>100</v>
      </c>
      <c r="H380" s="55">
        <f>Calculations!G353</f>
        <v>0</v>
      </c>
      <c r="I380" s="56">
        <f>Calculations!K353</f>
        <v>0</v>
      </c>
      <c r="J380" s="55">
        <f>Calculations!F353</f>
        <v>0</v>
      </c>
      <c r="K380" s="56">
        <f>Calculations!J353</f>
        <v>0</v>
      </c>
      <c r="L380" s="55">
        <f>Calculations!E353</f>
        <v>0</v>
      </c>
      <c r="M380" s="56">
        <f>Calculations!I353</f>
        <v>0</v>
      </c>
      <c r="N380" s="55">
        <f>Calculations!Q353</f>
        <v>0.1878601016175139</v>
      </c>
      <c r="O380" s="56">
        <f>Calculations!V353</f>
        <v>7.033514869506222</v>
      </c>
      <c r="P380" s="55">
        <f>Calculations!O353</f>
        <v>0.12484023378496631</v>
      </c>
      <c r="Q380" s="56">
        <f>Calculations!T353</f>
        <v>4.6740400600173677</v>
      </c>
      <c r="R380" s="55">
        <f>Calculations!M353</f>
        <v>7.5224241563759203E-2</v>
      </c>
      <c r="S380" s="56">
        <f>Calculations!R353</f>
        <v>2.8164086840710088</v>
      </c>
      <c r="T380" s="57">
        <f>Calculations!AA353</f>
        <v>0</v>
      </c>
      <c r="U380" s="56">
        <f>Calculations!AB353</f>
        <v>0</v>
      </c>
      <c r="V380" s="57">
        <f>Calculations!AC353</f>
        <v>0</v>
      </c>
      <c r="W380" s="56">
        <f>Calculations!AD353</f>
        <v>0</v>
      </c>
      <c r="X380" s="57">
        <f>Calculations!AE353</f>
        <v>0</v>
      </c>
      <c r="Y380" s="56">
        <f>Calculations!AF353</f>
        <v>0</v>
      </c>
      <c r="Z380" s="55">
        <f>Calculations!Q353</f>
        <v>0.1878601016175139</v>
      </c>
      <c r="AA380" s="56">
        <f>Calculations!V353</f>
        <v>7.033514869506222</v>
      </c>
      <c r="AB380" s="57">
        <f>Calculations!AH353</f>
        <v>0</v>
      </c>
      <c r="AC380" s="56">
        <f>Calculations!AI353</f>
        <v>0</v>
      </c>
      <c r="AD380" s="56" t="s">
        <v>65</v>
      </c>
      <c r="AE380" s="58" t="s">
        <v>53</v>
      </c>
      <c r="AF380" s="39" t="s">
        <v>974</v>
      </c>
      <c r="AG380" s="59" t="s">
        <v>969</v>
      </c>
      <c r="AH380" s="59" t="s">
        <v>967</v>
      </c>
      <c r="AI380" s="45" t="s">
        <v>1142</v>
      </c>
      <c r="AJ380" s="45" t="s">
        <v>1143</v>
      </c>
    </row>
    <row r="381" spans="2:36" ht="277.2" x14ac:dyDescent="0.25">
      <c r="B381" s="19" t="str">
        <f>Calculations!A354</f>
        <v>CfS23-2411</v>
      </c>
      <c r="C381" s="39" t="str">
        <f>Calculations!B354</f>
        <v>Land to the North and South of Bluntisham Heath Road/ Wood End, Bluntisham</v>
      </c>
      <c r="D381" s="39" t="str">
        <f>Calculations!C354</f>
        <v>Residential</v>
      </c>
      <c r="E381" s="55">
        <f>Calculations!D354</f>
        <v>6.8853979029292898</v>
      </c>
      <c r="F381" s="55">
        <f>Calculations!H354</f>
        <v>6.8853979029292898</v>
      </c>
      <c r="G381" s="56">
        <f>Calculations!L354</f>
        <v>100</v>
      </c>
      <c r="H381" s="55">
        <f>Calculations!G354</f>
        <v>0</v>
      </c>
      <c r="I381" s="56">
        <f>Calculations!K354</f>
        <v>0</v>
      </c>
      <c r="J381" s="55">
        <f>Calculations!F354</f>
        <v>0</v>
      </c>
      <c r="K381" s="56">
        <f>Calculations!J354</f>
        <v>0</v>
      </c>
      <c r="L381" s="55">
        <f>Calculations!E354</f>
        <v>0</v>
      </c>
      <c r="M381" s="56">
        <f>Calculations!I354</f>
        <v>0</v>
      </c>
      <c r="N381" s="55">
        <f>Calculations!Q354</f>
        <v>0.52528502262130394</v>
      </c>
      <c r="O381" s="56">
        <f>Calculations!V354</f>
        <v>7.6289711942112923</v>
      </c>
      <c r="P381" s="55">
        <f>Calculations!O354</f>
        <v>0.25597515282852001</v>
      </c>
      <c r="Q381" s="56">
        <f>Calculations!T354</f>
        <v>3.7176522902128752</v>
      </c>
      <c r="R381" s="55">
        <f>Calculations!M354</f>
        <v>0.144818828854443</v>
      </c>
      <c r="S381" s="56">
        <f>Calculations!R354</f>
        <v>2.1032746530571895</v>
      </c>
      <c r="T381" s="57">
        <f>Calculations!AA354</f>
        <v>0</v>
      </c>
      <c r="U381" s="56">
        <f>Calculations!AB354</f>
        <v>0</v>
      </c>
      <c r="V381" s="57">
        <f>Calculations!AC354</f>
        <v>0</v>
      </c>
      <c r="W381" s="56">
        <f>Calculations!AD354</f>
        <v>0</v>
      </c>
      <c r="X381" s="57">
        <f>Calculations!AE354</f>
        <v>0</v>
      </c>
      <c r="Y381" s="56">
        <f>Calculations!AF354</f>
        <v>0</v>
      </c>
      <c r="Z381" s="55">
        <f>Calculations!Q354</f>
        <v>0.52528502262130394</v>
      </c>
      <c r="AA381" s="56">
        <f>Calculations!V354</f>
        <v>7.6289711942112923</v>
      </c>
      <c r="AB381" s="57">
        <f>Calculations!AH354</f>
        <v>0</v>
      </c>
      <c r="AC381" s="56">
        <f>Calculations!AI354</f>
        <v>0</v>
      </c>
      <c r="AD381" s="56" t="s">
        <v>66</v>
      </c>
      <c r="AE381" s="58" t="s">
        <v>53</v>
      </c>
      <c r="AF381" s="39" t="s">
        <v>974</v>
      </c>
      <c r="AG381" s="59" t="s">
        <v>969</v>
      </c>
      <c r="AH381" s="59" t="s">
        <v>967</v>
      </c>
      <c r="AI381" s="45" t="s">
        <v>1686</v>
      </c>
      <c r="AJ381" s="66" t="s">
        <v>1687</v>
      </c>
    </row>
    <row r="382" spans="2:36" ht="158.4" x14ac:dyDescent="0.25">
      <c r="B382" s="19" t="str">
        <f>Calculations!A355</f>
        <v>CfS23-2412</v>
      </c>
      <c r="C382" s="39" t="str">
        <f>Calculations!B355</f>
        <v>Land to the South and West of 61 Church Street, Stilton</v>
      </c>
      <c r="D382" s="39" t="str">
        <f>Calculations!C355</f>
        <v>Residential</v>
      </c>
      <c r="E382" s="55">
        <f>Calculations!D355</f>
        <v>2.4319207127048101</v>
      </c>
      <c r="F382" s="55">
        <f>Calculations!H355</f>
        <v>2.4319207127048101</v>
      </c>
      <c r="G382" s="56">
        <f>Calculations!L355</f>
        <v>100</v>
      </c>
      <c r="H382" s="55">
        <f>Calculations!G355</f>
        <v>0</v>
      </c>
      <c r="I382" s="56">
        <f>Calculations!K355</f>
        <v>0</v>
      </c>
      <c r="J382" s="55">
        <f>Calculations!F355</f>
        <v>0</v>
      </c>
      <c r="K382" s="56">
        <f>Calculations!J355</f>
        <v>0</v>
      </c>
      <c r="L382" s="55">
        <f>Calculations!E355</f>
        <v>0</v>
      </c>
      <c r="M382" s="56">
        <f>Calculations!I355</f>
        <v>0</v>
      </c>
      <c r="N382" s="55">
        <f>Calculations!Q355</f>
        <v>0.49246271734092589</v>
      </c>
      <c r="O382" s="56">
        <f>Calculations!V355</f>
        <v>20.249949546800941</v>
      </c>
      <c r="P382" s="55">
        <f>Calculations!O355</f>
        <v>0.1025886170551709</v>
      </c>
      <c r="Q382" s="56">
        <f>Calculations!T355</f>
        <v>4.2184194788600102</v>
      </c>
      <c r="R382" s="55">
        <f>Calculations!M355</f>
        <v>1.10670794960169E-2</v>
      </c>
      <c r="S382" s="56">
        <f>Calculations!R355</f>
        <v>0.45507567077332745</v>
      </c>
      <c r="T382" s="57">
        <f>Calculations!AA355</f>
        <v>0</v>
      </c>
      <c r="U382" s="56">
        <f>Calculations!AB355</f>
        <v>0</v>
      </c>
      <c r="V382" s="57">
        <f>Calculations!AC355</f>
        <v>0</v>
      </c>
      <c r="W382" s="56">
        <f>Calculations!AD355</f>
        <v>0</v>
      </c>
      <c r="X382" s="57">
        <f>Calculations!AE355</f>
        <v>0</v>
      </c>
      <c r="Y382" s="56">
        <f>Calculations!AF355</f>
        <v>0</v>
      </c>
      <c r="Z382" s="55">
        <f>Calculations!Q355</f>
        <v>0.49246271734092589</v>
      </c>
      <c r="AA382" s="56">
        <f>Calculations!V355</f>
        <v>20.249949546800941</v>
      </c>
      <c r="AB382" s="57">
        <f>Calculations!AH355</f>
        <v>0</v>
      </c>
      <c r="AC382" s="56">
        <f>Calculations!AI355</f>
        <v>0</v>
      </c>
      <c r="AD382" s="56" t="s">
        <v>64</v>
      </c>
      <c r="AE382" s="58" t="s">
        <v>53</v>
      </c>
      <c r="AF382" s="39" t="s">
        <v>974</v>
      </c>
      <c r="AG382" s="59" t="s">
        <v>966</v>
      </c>
      <c r="AH382" s="59" t="s">
        <v>967</v>
      </c>
      <c r="AI382" s="66" t="s">
        <v>1507</v>
      </c>
      <c r="AJ382" s="66" t="s">
        <v>1506</v>
      </c>
    </row>
    <row r="383" spans="2:36" ht="79.2" x14ac:dyDescent="0.25">
      <c r="B383" s="19" t="str">
        <f>Calculations!A356</f>
        <v>CfS23-24120</v>
      </c>
      <c r="C383" s="39" t="str">
        <f>Calculations!B356</f>
        <v>Cromwell House, Land north of Heath Road, Warboys</v>
      </c>
      <c r="D383" s="39" t="str">
        <f>Calculations!C356</f>
        <v>Residential</v>
      </c>
      <c r="E383" s="55">
        <f>Calculations!D356</f>
        <v>0.67091653879731805</v>
      </c>
      <c r="F383" s="55">
        <f>Calculations!H356</f>
        <v>0.64886645068221183</v>
      </c>
      <c r="G383" s="56">
        <f>Calculations!L356</f>
        <v>96.713437985202589</v>
      </c>
      <c r="H383" s="55">
        <f>Calculations!G356</f>
        <v>3.6013264324050299E-3</v>
      </c>
      <c r="I383" s="56">
        <f>Calculations!K356</f>
        <v>0.53677711371681958</v>
      </c>
      <c r="J383" s="55">
        <f>Calculations!F356</f>
        <v>1.8448761682701199E-2</v>
      </c>
      <c r="K383" s="56">
        <f>Calculations!J356</f>
        <v>2.7497849010805973</v>
      </c>
      <c r="L383" s="55">
        <f>Calculations!E356</f>
        <v>0</v>
      </c>
      <c r="M383" s="56">
        <f>Calculations!I356</f>
        <v>0</v>
      </c>
      <c r="N383" s="55">
        <f>Calculations!Q356</f>
        <v>9.983903819261461E-2</v>
      </c>
      <c r="O383" s="56">
        <f>Calculations!V356</f>
        <v>14.880992257484904</v>
      </c>
      <c r="P383" s="55">
        <f>Calculations!O356</f>
        <v>4.1005910474585801E-2</v>
      </c>
      <c r="Q383" s="56">
        <f>Calculations!T356</f>
        <v>6.1119242265353622</v>
      </c>
      <c r="R383" s="55">
        <f>Calculations!M356</f>
        <v>2.3953767585198502E-2</v>
      </c>
      <c r="S383" s="56">
        <f>Calculations!R356</f>
        <v>3.5703051273915403</v>
      </c>
      <c r="T383" s="57">
        <f>Calculations!AA356</f>
        <v>0</v>
      </c>
      <c r="U383" s="56">
        <f>Calculations!AB356</f>
        <v>0</v>
      </c>
      <c r="V383" s="57">
        <f>Calculations!AC356</f>
        <v>1.7341701881453599E-2</v>
      </c>
      <c r="W383" s="56">
        <f>Calculations!AD356</f>
        <v>2.5847778193902116</v>
      </c>
      <c r="X383" s="57">
        <f>Calculations!AE356</f>
        <v>3.6338023026025602E-2</v>
      </c>
      <c r="Y383" s="56">
        <f>Calculations!AF356</f>
        <v>5.4161763683997082</v>
      </c>
      <c r="Z383" s="55">
        <f>Calculations!Q356</f>
        <v>9.983903819261461E-2</v>
      </c>
      <c r="AA383" s="56">
        <f>Calculations!V356</f>
        <v>14.880992257484904</v>
      </c>
      <c r="AB383" s="57">
        <f>Calculations!AH356</f>
        <v>0</v>
      </c>
      <c r="AC383" s="56">
        <f>Calculations!AI356</f>
        <v>0</v>
      </c>
      <c r="AD383" s="56" t="s">
        <v>64</v>
      </c>
      <c r="AE383" s="58" t="s">
        <v>53</v>
      </c>
      <c r="AF383" s="39" t="s">
        <v>974</v>
      </c>
      <c r="AG383" s="59" t="s">
        <v>986</v>
      </c>
      <c r="AH383" s="59" t="s">
        <v>964</v>
      </c>
      <c r="AI383" s="45" t="s">
        <v>1386</v>
      </c>
      <c r="AJ383" s="69" t="s">
        <v>1387</v>
      </c>
    </row>
    <row r="384" spans="2:36" ht="66" x14ac:dyDescent="0.25">
      <c r="B384" s="19" t="str">
        <f>Calculations!A357</f>
        <v>CfS23-24124</v>
      </c>
      <c r="C384" s="39" t="str">
        <f>Calculations!B357</f>
        <v>Millers' Land, South of Ermine Street, Great Stukeley</v>
      </c>
      <c r="D384" s="39" t="str">
        <f>Calculations!C357</f>
        <v>Residential</v>
      </c>
      <c r="E384" s="55">
        <f>Calculations!D357</f>
        <v>2.1654617941394401</v>
      </c>
      <c r="F384" s="55">
        <f>Calculations!H357</f>
        <v>2.1654617941394401</v>
      </c>
      <c r="G384" s="56">
        <f>Calculations!L357</f>
        <v>100</v>
      </c>
      <c r="H384" s="55">
        <f>Calculations!G357</f>
        <v>0</v>
      </c>
      <c r="I384" s="56">
        <f>Calculations!K357</f>
        <v>0</v>
      </c>
      <c r="J384" s="55">
        <f>Calculations!F357</f>
        <v>0</v>
      </c>
      <c r="K384" s="56">
        <f>Calculations!J357</f>
        <v>0</v>
      </c>
      <c r="L384" s="55">
        <f>Calculations!E357</f>
        <v>0</v>
      </c>
      <c r="M384" s="56">
        <f>Calculations!I357</f>
        <v>0</v>
      </c>
      <c r="N384" s="55">
        <f>Calculations!Q357</f>
        <v>0.27353641015161234</v>
      </c>
      <c r="O384" s="56">
        <f>Calculations!V357</f>
        <v>12.631781862506442</v>
      </c>
      <c r="P384" s="55">
        <f>Calculations!O357</f>
        <v>0.17205704022560231</v>
      </c>
      <c r="Q384" s="56">
        <f>Calculations!T357</f>
        <v>7.945512624201168</v>
      </c>
      <c r="R384" s="55">
        <f>Calculations!M357</f>
        <v>0.116512034590344</v>
      </c>
      <c r="S384" s="56">
        <f>Calculations!R357</f>
        <v>5.3804705724049118</v>
      </c>
      <c r="T384" s="57">
        <f>Calculations!AA357</f>
        <v>0</v>
      </c>
      <c r="U384" s="56">
        <f>Calculations!AB357</f>
        <v>0</v>
      </c>
      <c r="V384" s="57">
        <f>Calculations!AC357</f>
        <v>0</v>
      </c>
      <c r="W384" s="56">
        <f>Calculations!AD357</f>
        <v>0</v>
      </c>
      <c r="X384" s="57">
        <f>Calculations!AE357</f>
        <v>0</v>
      </c>
      <c r="Y384" s="56">
        <f>Calculations!AF357</f>
        <v>0</v>
      </c>
      <c r="Z384" s="55">
        <f>Calculations!Q357</f>
        <v>0.27353641015161234</v>
      </c>
      <c r="AA384" s="56">
        <f>Calculations!V357</f>
        <v>12.631781862506442</v>
      </c>
      <c r="AB384" s="57">
        <f>Calculations!AH357</f>
        <v>0</v>
      </c>
      <c r="AC384" s="56">
        <f>Calculations!AI357</f>
        <v>0</v>
      </c>
      <c r="AD384" s="56" t="s">
        <v>64</v>
      </c>
      <c r="AE384" s="58" t="s">
        <v>53</v>
      </c>
      <c r="AF384" s="39" t="s">
        <v>974</v>
      </c>
      <c r="AG384" s="59" t="s">
        <v>966</v>
      </c>
      <c r="AH384" s="59" t="s">
        <v>967</v>
      </c>
      <c r="AI384" s="45" t="s">
        <v>1043</v>
      </c>
      <c r="AJ384" s="69" t="s">
        <v>1388</v>
      </c>
    </row>
    <row r="385" spans="2:36" ht="118.8" x14ac:dyDescent="0.25">
      <c r="B385" s="19" t="str">
        <f>Calculations!A358</f>
        <v>CfS23-24125</v>
      </c>
      <c r="C385" s="39" t="str">
        <f>Calculations!B358</f>
        <v>Land at Station Road, St Neots</v>
      </c>
      <c r="D385" s="39" t="str">
        <f>Calculations!C358</f>
        <v>Mixed Use</v>
      </c>
      <c r="E385" s="55">
        <f>Calculations!D358</f>
        <v>2.1025040069755598</v>
      </c>
      <c r="F385" s="55">
        <f>Calculations!H358</f>
        <v>0.90231753416524585</v>
      </c>
      <c r="G385" s="56">
        <f>Calculations!L358</f>
        <v>42.916328871269286</v>
      </c>
      <c r="H385" s="55">
        <f>Calculations!G358</f>
        <v>1.03974316082734</v>
      </c>
      <c r="I385" s="56">
        <f>Calculations!K358</f>
        <v>49.452612569476365</v>
      </c>
      <c r="J385" s="55">
        <f>Calculations!F358</f>
        <v>0</v>
      </c>
      <c r="K385" s="56">
        <f>Calculations!J358</f>
        <v>0</v>
      </c>
      <c r="L385" s="55">
        <f>Calculations!E358</f>
        <v>0.16044331198297401</v>
      </c>
      <c r="M385" s="56">
        <f>Calculations!I358</f>
        <v>7.6310585592543445</v>
      </c>
      <c r="N385" s="55">
        <f>Calculations!Q358</f>
        <v>0.93574990681189996</v>
      </c>
      <c r="O385" s="56">
        <f>Calculations!V358</f>
        <v>44.506450580228424</v>
      </c>
      <c r="P385" s="55">
        <f>Calculations!O358</f>
        <v>0.81878266809354194</v>
      </c>
      <c r="Q385" s="56">
        <f>Calculations!T358</f>
        <v>38.943215583753208</v>
      </c>
      <c r="R385" s="55">
        <f>Calculations!M358</f>
        <v>0.74563313954992805</v>
      </c>
      <c r="S385" s="56">
        <f>Calculations!R358</f>
        <v>35.464053199238229</v>
      </c>
      <c r="T385" s="57">
        <f>Calculations!AA358</f>
        <v>0</v>
      </c>
      <c r="U385" s="56">
        <f>Calculations!AB358</f>
        <v>0</v>
      </c>
      <c r="V385" s="57">
        <f>Calculations!AC358</f>
        <v>1.1812123030105599</v>
      </c>
      <c r="W385" s="56">
        <f>Calculations!AD358</f>
        <v>56.181215307633451</v>
      </c>
      <c r="X385" s="57">
        <f>Calculations!AE358</f>
        <v>2.2785514766740299E-2</v>
      </c>
      <c r="Y385" s="56">
        <f>Calculations!AF358</f>
        <v>1.0837322873651563</v>
      </c>
      <c r="Z385" s="55">
        <f>Calculations!Q358</f>
        <v>0.93574990681189996</v>
      </c>
      <c r="AA385" s="56">
        <f>Calculations!V358</f>
        <v>44.506450580228424</v>
      </c>
      <c r="AB385" s="57">
        <f>Calculations!AH358</f>
        <v>0</v>
      </c>
      <c r="AC385" s="56">
        <f>Calculations!AI358</f>
        <v>0</v>
      </c>
      <c r="AD385" s="56" t="s">
        <v>65</v>
      </c>
      <c r="AE385" s="58" t="s">
        <v>53</v>
      </c>
      <c r="AF385" s="39" t="s">
        <v>978</v>
      </c>
      <c r="AG385" s="59" t="s">
        <v>959</v>
      </c>
      <c r="AH385" s="59" t="s">
        <v>996</v>
      </c>
      <c r="AI385" s="45" t="s">
        <v>1504</v>
      </c>
      <c r="AJ385" s="70" t="s">
        <v>1505</v>
      </c>
    </row>
    <row r="386" spans="2:36" ht="145.19999999999999" x14ac:dyDescent="0.25">
      <c r="B386" s="41" t="str">
        <f>Calculations!A359</f>
        <v>CfS23-24128</v>
      </c>
      <c r="C386" s="49" t="str">
        <f>Calculations!B359</f>
        <v>Land off 18 Holliday's Road, Bluntisham</v>
      </c>
      <c r="D386" s="49" t="str">
        <f>Calculations!C359</f>
        <v>Residential</v>
      </c>
      <c r="E386" s="50">
        <f>Calculations!D359</f>
        <v>2.0430708092813301</v>
      </c>
      <c r="F386" s="50">
        <f>Calculations!H359</f>
        <v>2.0430708092813301</v>
      </c>
      <c r="G386" s="51">
        <f>Calculations!L359</f>
        <v>100</v>
      </c>
      <c r="H386" s="50">
        <f>Calculations!G359</f>
        <v>0</v>
      </c>
      <c r="I386" s="51">
        <f>Calculations!K359</f>
        <v>0</v>
      </c>
      <c r="J386" s="50">
        <f>Calculations!F359</f>
        <v>0</v>
      </c>
      <c r="K386" s="51">
        <f>Calculations!J359</f>
        <v>0</v>
      </c>
      <c r="L386" s="50">
        <f>Calculations!E359</f>
        <v>0</v>
      </c>
      <c r="M386" s="51">
        <f>Calculations!I359</f>
        <v>0</v>
      </c>
      <c r="N386" s="50">
        <f>Calculations!Q359</f>
        <v>5.1217125100787901E-2</v>
      </c>
      <c r="O386" s="51">
        <f>Calculations!V359</f>
        <v>2.5068697995251581</v>
      </c>
      <c r="P386" s="50">
        <f>Calculations!O359</f>
        <v>4.1613912805990493E-2</v>
      </c>
      <c r="Q386" s="51">
        <f>Calculations!T359</f>
        <v>2.0368316466049743</v>
      </c>
      <c r="R386" s="50">
        <f>Calculations!M359</f>
        <v>3.6012039386230703E-2</v>
      </c>
      <c r="S386" s="51">
        <f>Calculations!R359</f>
        <v>1.7626427445702819</v>
      </c>
      <c r="T386" s="52">
        <f>Calculations!AA359</f>
        <v>0</v>
      </c>
      <c r="U386" s="51">
        <f>Calculations!AB359</f>
        <v>0</v>
      </c>
      <c r="V386" s="52">
        <f>Calculations!AC359</f>
        <v>0</v>
      </c>
      <c r="W386" s="51">
        <f>Calculations!AD359</f>
        <v>0</v>
      </c>
      <c r="X386" s="52">
        <f>Calculations!AE359</f>
        <v>0</v>
      </c>
      <c r="Y386" s="51">
        <f>Calculations!AF359</f>
        <v>0</v>
      </c>
      <c r="Z386" s="50">
        <f>Calculations!Q359</f>
        <v>5.1217125100787901E-2</v>
      </c>
      <c r="AA386" s="51">
        <f>Calculations!V359</f>
        <v>2.5068697995251581</v>
      </c>
      <c r="AB386" s="52">
        <f>Calculations!AH359</f>
        <v>0</v>
      </c>
      <c r="AC386" s="51">
        <f>Calculations!AI359</f>
        <v>0</v>
      </c>
      <c r="AD386" s="51" t="s">
        <v>66</v>
      </c>
      <c r="AE386" s="53" t="s">
        <v>53</v>
      </c>
      <c r="AF386" s="49" t="s">
        <v>974</v>
      </c>
      <c r="AG386" s="54" t="s">
        <v>969</v>
      </c>
      <c r="AH386" s="54" t="s">
        <v>967</v>
      </c>
      <c r="AI386" s="45" t="s">
        <v>1659</v>
      </c>
      <c r="AJ386" s="96" t="s">
        <v>1658</v>
      </c>
    </row>
    <row r="387" spans="2:36" ht="52.8" x14ac:dyDescent="0.25">
      <c r="B387" s="19" t="str">
        <f>Calculations!A360</f>
        <v>CfS23-24129</v>
      </c>
      <c r="C387" s="39" t="str">
        <f>Calculations!B360</f>
        <v>Land off B660 at Stonely</v>
      </c>
      <c r="D387" s="39" t="str">
        <f>Calculations!C360</f>
        <v>Residential</v>
      </c>
      <c r="E387" s="55">
        <f>Calculations!D360</f>
        <v>0.92489381066123</v>
      </c>
      <c r="F387" s="55">
        <f>Calculations!H360</f>
        <v>0.92489381066123</v>
      </c>
      <c r="G387" s="56">
        <f>Calculations!L360</f>
        <v>100</v>
      </c>
      <c r="H387" s="55">
        <f>Calculations!G360</f>
        <v>0</v>
      </c>
      <c r="I387" s="56">
        <f>Calculations!K360</f>
        <v>0</v>
      </c>
      <c r="J387" s="55">
        <f>Calculations!F360</f>
        <v>0</v>
      </c>
      <c r="K387" s="56">
        <f>Calculations!J360</f>
        <v>0</v>
      </c>
      <c r="L387" s="55">
        <f>Calculations!E360</f>
        <v>0</v>
      </c>
      <c r="M387" s="56">
        <f>Calculations!I360</f>
        <v>0</v>
      </c>
      <c r="N387" s="55">
        <f>Calculations!Q360</f>
        <v>0.10539535035293424</v>
      </c>
      <c r="O387" s="56">
        <f>Calculations!V360</f>
        <v>11.395400113834087</v>
      </c>
      <c r="P387" s="55">
        <f>Calculations!O360</f>
        <v>6.4676039657671228E-2</v>
      </c>
      <c r="Q387" s="56">
        <f>Calculations!T360</f>
        <v>6.9928070565671421</v>
      </c>
      <c r="R387" s="55">
        <f>Calculations!M360</f>
        <v>5.5264229909819301E-2</v>
      </c>
      <c r="S387" s="56">
        <f>Calculations!R360</f>
        <v>5.9751972899796471</v>
      </c>
      <c r="T387" s="57">
        <f>Calculations!AA360</f>
        <v>0</v>
      </c>
      <c r="U387" s="56">
        <f>Calculations!AB360</f>
        <v>0</v>
      </c>
      <c r="V387" s="57">
        <f>Calculations!AC360</f>
        <v>0</v>
      </c>
      <c r="W387" s="56">
        <f>Calculations!AD360</f>
        <v>0</v>
      </c>
      <c r="X387" s="57">
        <f>Calculations!AE360</f>
        <v>0</v>
      </c>
      <c r="Y387" s="56">
        <f>Calculations!AF360</f>
        <v>0</v>
      </c>
      <c r="Z387" s="55">
        <f>Calculations!Q360</f>
        <v>0.10539535035293424</v>
      </c>
      <c r="AA387" s="56">
        <f>Calculations!V360</f>
        <v>11.395400113834087</v>
      </c>
      <c r="AB387" s="57">
        <f>Calculations!AH360</f>
        <v>0</v>
      </c>
      <c r="AC387" s="56">
        <f>Calculations!AI360</f>
        <v>0</v>
      </c>
      <c r="AD387" s="56" t="s">
        <v>66</v>
      </c>
      <c r="AE387" s="58" t="s">
        <v>53</v>
      </c>
      <c r="AF387" s="39" t="s">
        <v>974</v>
      </c>
      <c r="AG387" s="59" t="s">
        <v>969</v>
      </c>
      <c r="AH387" s="59" t="s">
        <v>967</v>
      </c>
      <c r="AI387" s="45" t="s">
        <v>1389</v>
      </c>
      <c r="AJ387" s="69" t="s">
        <v>1390</v>
      </c>
    </row>
    <row r="388" spans="2:36" ht="39.6" x14ac:dyDescent="0.25">
      <c r="B388" s="19" t="str">
        <f>Calculations!A361</f>
        <v>CfS23-24136</v>
      </c>
      <c r="C388" s="39" t="str">
        <f>Calculations!B361</f>
        <v>Land South of West Street, Godmanchester</v>
      </c>
      <c r="D388" s="39" t="str">
        <f>Calculations!C361</f>
        <v>Residential</v>
      </c>
      <c r="E388" s="55">
        <f>Calculations!D361</f>
        <v>2.3831654998980398</v>
      </c>
      <c r="F388" s="55">
        <f>Calculations!H361</f>
        <v>2.5383429672776014E-2</v>
      </c>
      <c r="G388" s="56">
        <f>Calculations!L361</f>
        <v>1.065114012176746</v>
      </c>
      <c r="H388" s="55">
        <f>Calculations!G361</f>
        <v>0.13643587617497199</v>
      </c>
      <c r="I388" s="56">
        <f>Calculations!K361</f>
        <v>5.7249853684441643</v>
      </c>
      <c r="J388" s="55">
        <f>Calculations!F361</f>
        <v>0.112634021920952</v>
      </c>
      <c r="K388" s="56">
        <f>Calculations!J361</f>
        <v>4.7262358374091464</v>
      </c>
      <c r="L388" s="55">
        <f>Calculations!E361</f>
        <v>2.1087121721293398</v>
      </c>
      <c r="M388" s="56">
        <f>Calculations!I361</f>
        <v>88.483664781969935</v>
      </c>
      <c r="N388" s="55">
        <f>Calculations!Q361</f>
        <v>1.6823861302370497</v>
      </c>
      <c r="O388" s="56">
        <f>Calculations!V361</f>
        <v>70.594599087181649</v>
      </c>
      <c r="P388" s="55">
        <f>Calculations!O361</f>
        <v>1.3075967867884208</v>
      </c>
      <c r="Q388" s="56">
        <f>Calculations!T361</f>
        <v>54.868064632706556</v>
      </c>
      <c r="R388" s="55">
        <f>Calculations!M361</f>
        <v>0.89778080855587195</v>
      </c>
      <c r="S388" s="56">
        <f>Calculations!R361</f>
        <v>37.671777666900688</v>
      </c>
      <c r="T388" s="57">
        <f>Calculations!AA361</f>
        <v>0.10524964955588199</v>
      </c>
      <c r="U388" s="56">
        <f>Calculations!AB361</f>
        <v>4.4163802119653432</v>
      </c>
      <c r="V388" s="57">
        <f>Calculations!AC361</f>
        <v>9.8321815923804706E-2</v>
      </c>
      <c r="W388" s="56">
        <f>Calculations!AD361</f>
        <v>4.1256814068519905</v>
      </c>
      <c r="X388" s="57">
        <f>Calculations!AE361</f>
        <v>4.1745345180650402E-3</v>
      </c>
      <c r="Y388" s="56">
        <f>Calculations!AF361</f>
        <v>0.17516762970274793</v>
      </c>
      <c r="Z388" s="55">
        <f>Calculations!Q361</f>
        <v>1.6823861302370497</v>
      </c>
      <c r="AA388" s="56">
        <f>Calculations!V361</f>
        <v>70.594599087181649</v>
      </c>
      <c r="AB388" s="57">
        <f>Calculations!AH361</f>
        <v>2.3831654998980398</v>
      </c>
      <c r="AC388" s="56">
        <f>Calculations!AI361</f>
        <v>100</v>
      </c>
      <c r="AD388" s="56" t="s">
        <v>65</v>
      </c>
      <c r="AE388" s="58" t="s">
        <v>53</v>
      </c>
      <c r="AF388" s="39" t="s">
        <v>978</v>
      </c>
      <c r="AG388" s="59" t="s">
        <v>957</v>
      </c>
      <c r="AH388" s="59" t="s">
        <v>996</v>
      </c>
      <c r="AI388" s="45" t="s">
        <v>1010</v>
      </c>
      <c r="AJ388" s="69" t="s">
        <v>1011</v>
      </c>
    </row>
    <row r="389" spans="2:36" ht="382.8" x14ac:dyDescent="0.25">
      <c r="B389" s="19" t="str">
        <f>Calculations!A362</f>
        <v>CfS23-2414</v>
      </c>
      <c r="C389" s="39" t="str">
        <f>Calculations!B362</f>
        <v>Chesterton Garden Village</v>
      </c>
      <c r="D389" s="39" t="str">
        <f>Calculations!C362</f>
        <v>Mixed Use</v>
      </c>
      <c r="E389" s="55">
        <f>Calculations!D362</f>
        <v>128.19436438835001</v>
      </c>
      <c r="F389" s="55">
        <f>Calculations!H362</f>
        <v>126.4136990771037</v>
      </c>
      <c r="G389" s="56">
        <f>Calculations!L362</f>
        <v>98.610964436898342</v>
      </c>
      <c r="H389" s="55">
        <f>Calculations!G362</f>
        <v>0.14901002720921899</v>
      </c>
      <c r="I389" s="56">
        <f>Calculations!K362</f>
        <v>0.11623758027132171</v>
      </c>
      <c r="J389" s="55">
        <f>Calculations!F362</f>
        <v>2.6835751449510802E-2</v>
      </c>
      <c r="K389" s="56">
        <f>Calculations!J362</f>
        <v>2.0933643672677367E-2</v>
      </c>
      <c r="L389" s="55">
        <f>Calculations!E362</f>
        <v>1.60481953258759</v>
      </c>
      <c r="M389" s="56">
        <f>Calculations!I362</f>
        <v>1.2518643391576676</v>
      </c>
      <c r="N389" s="55">
        <f>Calculations!Q362</f>
        <v>4.9823859756294979</v>
      </c>
      <c r="O389" s="56">
        <f>Calculations!V362</f>
        <v>3.8865873702029021</v>
      </c>
      <c r="P389" s="55">
        <f>Calculations!O362</f>
        <v>2.8348696051576381</v>
      </c>
      <c r="Q389" s="56">
        <f>Calculations!T362</f>
        <v>2.2113839548903478</v>
      </c>
      <c r="R389" s="55">
        <f>Calculations!M362</f>
        <v>1.9915888933886601</v>
      </c>
      <c r="S389" s="56">
        <f>Calculations!R362</f>
        <v>1.5535697710980272</v>
      </c>
      <c r="T389" s="57">
        <f>Calculations!AA362</f>
        <v>0</v>
      </c>
      <c r="U389" s="56">
        <f>Calculations!AB362</f>
        <v>0</v>
      </c>
      <c r="V389" s="57">
        <f>Calculations!AC362</f>
        <v>0.16131304740630101</v>
      </c>
      <c r="W389" s="56">
        <f>Calculations!AD362</f>
        <v>0.12583474178133275</v>
      </c>
      <c r="X389" s="57">
        <f>Calculations!AE362</f>
        <v>0</v>
      </c>
      <c r="Y389" s="56">
        <f>Calculations!AF362</f>
        <v>0</v>
      </c>
      <c r="Z389" s="55">
        <f>Calculations!Q362</f>
        <v>4.9823859756294979</v>
      </c>
      <c r="AA389" s="56">
        <f>Calculations!V362</f>
        <v>3.8865873702029021</v>
      </c>
      <c r="AB389" s="57">
        <f>Calculations!AH362</f>
        <v>0</v>
      </c>
      <c r="AC389" s="56">
        <f>Calculations!AI362</f>
        <v>0</v>
      </c>
      <c r="AD389" s="56" t="s">
        <v>65</v>
      </c>
      <c r="AE389" s="58" t="s">
        <v>53</v>
      </c>
      <c r="AF389" s="39" t="s">
        <v>978</v>
      </c>
      <c r="AG389" s="59" t="s">
        <v>959</v>
      </c>
      <c r="AH389" s="59" t="s">
        <v>996</v>
      </c>
      <c r="AI389" s="70" t="s">
        <v>1625</v>
      </c>
      <c r="AJ389" s="70" t="s">
        <v>1626</v>
      </c>
    </row>
    <row r="390" spans="2:36" ht="184.8" x14ac:dyDescent="0.25">
      <c r="B390" s="19" t="str">
        <f>Calculations!A363</f>
        <v>CfS23-24149</v>
      </c>
      <c r="C390" s="39" t="str">
        <f>Calculations!B363</f>
        <v>Pound Ground, Colne High Street, Somersham Road, Colne</v>
      </c>
      <c r="D390" s="39" t="str">
        <f>Calculations!C363</f>
        <v>Residential</v>
      </c>
      <c r="E390" s="55">
        <f>Calculations!D363</f>
        <v>0.56889443724025002</v>
      </c>
      <c r="F390" s="55">
        <f>Calculations!H363</f>
        <v>0.56889443724025002</v>
      </c>
      <c r="G390" s="56">
        <f>Calculations!L363</f>
        <v>100</v>
      </c>
      <c r="H390" s="55">
        <f>Calculations!G363</f>
        <v>0</v>
      </c>
      <c r="I390" s="56">
        <f>Calculations!K363</f>
        <v>0</v>
      </c>
      <c r="J390" s="55">
        <f>Calculations!F363</f>
        <v>0</v>
      </c>
      <c r="K390" s="56">
        <f>Calculations!J363</f>
        <v>0</v>
      </c>
      <c r="L390" s="55">
        <f>Calculations!E363</f>
        <v>0</v>
      </c>
      <c r="M390" s="56">
        <f>Calculations!I363</f>
        <v>0</v>
      </c>
      <c r="N390" s="55">
        <f>Calculations!Q363</f>
        <v>4.1129317399495519E-2</v>
      </c>
      <c r="O390" s="56">
        <f>Calculations!V363</f>
        <v>7.2296923132201734</v>
      </c>
      <c r="P390" s="55">
        <f>Calculations!O363</f>
        <v>4.5122182757215204E-3</v>
      </c>
      <c r="Q390" s="56">
        <f>Calculations!T363</f>
        <v>0.79315563316291726</v>
      </c>
      <c r="R390" s="55">
        <f>Calculations!M363</f>
        <v>2.3941590432310401E-3</v>
      </c>
      <c r="S390" s="56">
        <f>Calculations!R363</f>
        <v>0.42084416484107084</v>
      </c>
      <c r="T390" s="57">
        <f>Calculations!AA363</f>
        <v>0</v>
      </c>
      <c r="U390" s="56">
        <f>Calculations!AB363</f>
        <v>0</v>
      </c>
      <c r="V390" s="57">
        <f>Calculations!AC363</f>
        <v>0</v>
      </c>
      <c r="W390" s="56">
        <f>Calculations!AD363</f>
        <v>0</v>
      </c>
      <c r="X390" s="57">
        <f>Calculations!AE363</f>
        <v>0</v>
      </c>
      <c r="Y390" s="56">
        <f>Calculations!AF363</f>
        <v>0</v>
      </c>
      <c r="Z390" s="55">
        <f>Calculations!Q363</f>
        <v>4.1129317399495519E-2</v>
      </c>
      <c r="AA390" s="56">
        <f>Calculations!V363</f>
        <v>7.2296923132201734</v>
      </c>
      <c r="AB390" s="57">
        <f>Calculations!AH363</f>
        <v>0</v>
      </c>
      <c r="AC390" s="56">
        <f>Calculations!AI363</f>
        <v>0</v>
      </c>
      <c r="AD390" s="56" t="s">
        <v>64</v>
      </c>
      <c r="AE390" s="58" t="s">
        <v>53</v>
      </c>
      <c r="AF390" s="39" t="s">
        <v>974</v>
      </c>
      <c r="AG390" s="59" t="s">
        <v>966</v>
      </c>
      <c r="AH390" s="59" t="s">
        <v>967</v>
      </c>
      <c r="AI390" s="69" t="s">
        <v>1139</v>
      </c>
      <c r="AJ390" s="70" t="s">
        <v>1675</v>
      </c>
    </row>
    <row r="391" spans="2:36" ht="105.6" x14ac:dyDescent="0.25">
      <c r="B391" s="19" t="str">
        <f>Calculations!A364</f>
        <v>CfS23-2415</v>
      </c>
      <c r="C391" s="39" t="str">
        <f>Calculations!B364</f>
        <v>Land West of A1(M) between junctions 16 and 17, and South of Haddon Road</v>
      </c>
      <c r="D391" s="39" t="str">
        <f>Calculations!C364</f>
        <v>Commercial</v>
      </c>
      <c r="E391" s="55">
        <f>Calculations!D364</f>
        <v>179.55402199860299</v>
      </c>
      <c r="F391" s="55">
        <f>Calculations!H364</f>
        <v>164.02766829643184</v>
      </c>
      <c r="G391" s="56">
        <f>Calculations!L364</f>
        <v>91.352823217576301</v>
      </c>
      <c r="H391" s="55">
        <f>Calculations!G364</f>
        <v>9.0117693472060392</v>
      </c>
      <c r="I391" s="56">
        <f>Calculations!K364</f>
        <v>5.0189738146195104</v>
      </c>
      <c r="J391" s="55">
        <f>Calculations!F364</f>
        <v>2.19625944218213</v>
      </c>
      <c r="K391" s="56">
        <f>Calculations!J364</f>
        <v>1.223174740245706</v>
      </c>
      <c r="L391" s="55">
        <f>Calculations!E364</f>
        <v>4.3183249127829697</v>
      </c>
      <c r="M391" s="56">
        <f>Calculations!I364</f>
        <v>2.4050282275584829</v>
      </c>
      <c r="N391" s="55">
        <f>Calculations!Q364</f>
        <v>37.00706774090952</v>
      </c>
      <c r="O391" s="56">
        <f>Calculations!V364</f>
        <v>20.610547916992608</v>
      </c>
      <c r="P391" s="55">
        <f>Calculations!O364</f>
        <v>22.863993666171922</v>
      </c>
      <c r="Q391" s="56">
        <f>Calculations!T364</f>
        <v>12.733768596032794</v>
      </c>
      <c r="R391" s="55">
        <f>Calculations!M364</f>
        <v>16.7145048376149</v>
      </c>
      <c r="S391" s="56">
        <f>Calculations!R364</f>
        <v>9.3089002694380998</v>
      </c>
      <c r="T391" s="57">
        <f>Calculations!AA364</f>
        <v>0.404920459380264</v>
      </c>
      <c r="U391" s="56">
        <f>Calculations!AB364</f>
        <v>0.22551455816646337</v>
      </c>
      <c r="V391" s="57">
        <f>Calculations!AC364</f>
        <v>0.72747500213652805</v>
      </c>
      <c r="W391" s="56">
        <f>Calculations!AD364</f>
        <v>0.40515661751213128</v>
      </c>
      <c r="X391" s="57">
        <f>Calculations!AE364</f>
        <v>4.5073858796809096</v>
      </c>
      <c r="Y391" s="56">
        <f>Calculations!AF364</f>
        <v>2.5103229821919442</v>
      </c>
      <c r="Z391" s="55">
        <f>Calculations!Q364</f>
        <v>37.00706774090952</v>
      </c>
      <c r="AA391" s="56">
        <f>Calculations!V364</f>
        <v>20.610547916992608</v>
      </c>
      <c r="AB391" s="57">
        <f>Calculations!AH364</f>
        <v>0</v>
      </c>
      <c r="AC391" s="56">
        <f>Calculations!AI364</f>
        <v>0</v>
      </c>
      <c r="AD391" s="56" t="s">
        <v>64</v>
      </c>
      <c r="AE391" s="58" t="s">
        <v>52</v>
      </c>
      <c r="AF391" s="39" t="s">
        <v>978</v>
      </c>
      <c r="AG391" s="59" t="s">
        <v>955</v>
      </c>
      <c r="AH391" s="59" t="s">
        <v>996</v>
      </c>
      <c r="AI391" s="69" t="s">
        <v>1391</v>
      </c>
      <c r="AJ391" s="69" t="s">
        <v>1392</v>
      </c>
    </row>
    <row r="392" spans="2:36" ht="52.8" x14ac:dyDescent="0.25">
      <c r="B392" s="19" t="str">
        <f>Calculations!A365</f>
        <v>CfS23-2416</v>
      </c>
      <c r="C392" s="39" t="str">
        <f>Calculations!B365</f>
        <v>Land to East/South East of Maple Tree House, off Pig Market End, Upton</v>
      </c>
      <c r="D392" s="39" t="str">
        <f>Calculations!C365</f>
        <v>Residential</v>
      </c>
      <c r="E392" s="55">
        <f>Calculations!D365</f>
        <v>0.173615935798548</v>
      </c>
      <c r="F392" s="55">
        <f>Calculations!H365</f>
        <v>0.173615935798548</v>
      </c>
      <c r="G392" s="56">
        <f>Calculations!L365</f>
        <v>100</v>
      </c>
      <c r="H392" s="55">
        <f>Calculations!G365</f>
        <v>0</v>
      </c>
      <c r="I392" s="56">
        <f>Calculations!K365</f>
        <v>0</v>
      </c>
      <c r="J392" s="55">
        <f>Calculations!F365</f>
        <v>0</v>
      </c>
      <c r="K392" s="56">
        <f>Calculations!J365</f>
        <v>0</v>
      </c>
      <c r="L392" s="55">
        <f>Calculations!E365</f>
        <v>0</v>
      </c>
      <c r="M392" s="56">
        <f>Calculations!I365</f>
        <v>0</v>
      </c>
      <c r="N392" s="55">
        <f>Calculations!Q365</f>
        <v>2.4528641403108051E-2</v>
      </c>
      <c r="O392" s="56">
        <f>Calculations!V365</f>
        <v>14.128104825336656</v>
      </c>
      <c r="P392" s="55">
        <f>Calculations!O365</f>
        <v>1.6068727289973619E-2</v>
      </c>
      <c r="Q392" s="56">
        <f>Calculations!T365</f>
        <v>9.2553297115644177</v>
      </c>
      <c r="R392" s="55">
        <f>Calculations!M365</f>
        <v>1.2867260654417199E-2</v>
      </c>
      <c r="S392" s="56">
        <f>Calculations!R365</f>
        <v>7.4113361744324466</v>
      </c>
      <c r="T392" s="57">
        <f>Calculations!AA365</f>
        <v>0</v>
      </c>
      <c r="U392" s="56">
        <f>Calculations!AB365</f>
        <v>0</v>
      </c>
      <c r="V392" s="57">
        <f>Calculations!AC365</f>
        <v>0</v>
      </c>
      <c r="W392" s="56">
        <f>Calculations!AD365</f>
        <v>0</v>
      </c>
      <c r="X392" s="57">
        <f>Calculations!AE365</f>
        <v>0</v>
      </c>
      <c r="Y392" s="56">
        <f>Calculations!AF365</f>
        <v>0</v>
      </c>
      <c r="Z392" s="55">
        <f>Calculations!Q365</f>
        <v>2.4528641403108051E-2</v>
      </c>
      <c r="AA392" s="56">
        <f>Calculations!V365</f>
        <v>14.128104825336656</v>
      </c>
      <c r="AB392" s="57">
        <f>Calculations!AH365</f>
        <v>0</v>
      </c>
      <c r="AC392" s="56">
        <f>Calculations!AI365</f>
        <v>0</v>
      </c>
      <c r="AD392" s="56" t="s">
        <v>64</v>
      </c>
      <c r="AE392" s="58" t="s">
        <v>53</v>
      </c>
      <c r="AF392" s="39" t="s">
        <v>974</v>
      </c>
      <c r="AG392" s="59" t="s">
        <v>966</v>
      </c>
      <c r="AH392" s="59" t="s">
        <v>967</v>
      </c>
      <c r="AI392" s="69" t="s">
        <v>1028</v>
      </c>
      <c r="AJ392" s="70" t="s">
        <v>1027</v>
      </c>
    </row>
    <row r="393" spans="2:36" ht="66" x14ac:dyDescent="0.25">
      <c r="B393" s="19" t="str">
        <f>Calculations!A366</f>
        <v>CfS23-24169</v>
      </c>
      <c r="C393" s="39" t="str">
        <f>Calculations!B366</f>
        <v>Parkhall Nursery &amp; Garden Centre, Somersham</v>
      </c>
      <c r="D393" s="39" t="str">
        <f>Calculations!C366</f>
        <v>Residential</v>
      </c>
      <c r="E393" s="55">
        <f>Calculations!D366</f>
        <v>1.02160779435765</v>
      </c>
      <c r="F393" s="55">
        <f>Calculations!H366</f>
        <v>1.02160779435765</v>
      </c>
      <c r="G393" s="56">
        <f>Calculations!L366</f>
        <v>100</v>
      </c>
      <c r="H393" s="55">
        <f>Calculations!G366</f>
        <v>0</v>
      </c>
      <c r="I393" s="56">
        <f>Calculations!K366</f>
        <v>0</v>
      </c>
      <c r="J393" s="55">
        <f>Calculations!F366</f>
        <v>0</v>
      </c>
      <c r="K393" s="56">
        <f>Calculations!J366</f>
        <v>0</v>
      </c>
      <c r="L393" s="55">
        <f>Calculations!E366</f>
        <v>0</v>
      </c>
      <c r="M393" s="56">
        <f>Calculations!I366</f>
        <v>0</v>
      </c>
      <c r="N393" s="55">
        <f>Calculations!Q366</f>
        <v>0.1078972727467532</v>
      </c>
      <c r="O393" s="56">
        <f>Calculations!V366</f>
        <v>10.561516204425114</v>
      </c>
      <c r="P393" s="55">
        <f>Calculations!O366</f>
        <v>1.3250619913102099E-3</v>
      </c>
      <c r="Q393" s="56">
        <f>Calculations!T366</f>
        <v>0.12970359061750902</v>
      </c>
      <c r="R393" s="55">
        <f>Calculations!M366</f>
        <v>0</v>
      </c>
      <c r="S393" s="56">
        <f>Calculations!R366</f>
        <v>0</v>
      </c>
      <c r="T393" s="57">
        <f>Calculations!AA366</f>
        <v>0</v>
      </c>
      <c r="U393" s="56">
        <f>Calculations!AB366</f>
        <v>0</v>
      </c>
      <c r="V393" s="57">
        <f>Calculations!AC366</f>
        <v>0</v>
      </c>
      <c r="W393" s="56">
        <f>Calculations!AD366</f>
        <v>0</v>
      </c>
      <c r="X393" s="57">
        <f>Calculations!AE366</f>
        <v>0</v>
      </c>
      <c r="Y393" s="56">
        <f>Calculations!AF366</f>
        <v>0</v>
      </c>
      <c r="Z393" s="55">
        <f>Calculations!Q366</f>
        <v>0.1078972727467532</v>
      </c>
      <c r="AA393" s="56">
        <f>Calculations!V366</f>
        <v>10.561516204425114</v>
      </c>
      <c r="AB393" s="57">
        <f>Calculations!AH366</f>
        <v>0</v>
      </c>
      <c r="AC393" s="56">
        <f>Calculations!AI366</f>
        <v>0</v>
      </c>
      <c r="AD393" s="56" t="s">
        <v>66</v>
      </c>
      <c r="AE393" s="58" t="s">
        <v>53</v>
      </c>
      <c r="AF393" s="39" t="s">
        <v>974</v>
      </c>
      <c r="AG393" s="59" t="s">
        <v>969</v>
      </c>
      <c r="AH393" s="59" t="s">
        <v>967</v>
      </c>
      <c r="AI393" s="69" t="s">
        <v>1042</v>
      </c>
      <c r="AJ393" s="69" t="s">
        <v>1041</v>
      </c>
    </row>
    <row r="394" spans="2:36" ht="52.8" x14ac:dyDescent="0.25">
      <c r="B394" s="19" t="str">
        <f>Calculations!A367</f>
        <v>CfS23-2417</v>
      </c>
      <c r="C394" s="39" t="str">
        <f>Calculations!B367</f>
        <v>Land East of Chapel Field Lane, Somersham</v>
      </c>
      <c r="D394" s="39" t="str">
        <f>Calculations!C367</f>
        <v>Residential</v>
      </c>
      <c r="E394" s="55">
        <f>Calculations!D367</f>
        <v>0.22841111780297901</v>
      </c>
      <c r="F394" s="55">
        <f>Calculations!H367</f>
        <v>0.22841111780297901</v>
      </c>
      <c r="G394" s="56">
        <f>Calculations!L367</f>
        <v>100</v>
      </c>
      <c r="H394" s="55">
        <f>Calculations!G367</f>
        <v>0</v>
      </c>
      <c r="I394" s="56">
        <f>Calculations!K367</f>
        <v>0</v>
      </c>
      <c r="J394" s="55">
        <f>Calculations!F367</f>
        <v>0</v>
      </c>
      <c r="K394" s="56">
        <f>Calculations!J367</f>
        <v>0</v>
      </c>
      <c r="L394" s="55">
        <f>Calculations!E367</f>
        <v>0</v>
      </c>
      <c r="M394" s="56">
        <f>Calculations!I367</f>
        <v>0</v>
      </c>
      <c r="N394" s="55">
        <f>Calculations!Q367</f>
        <v>4.6829553877262398E-2</v>
      </c>
      <c r="O394" s="56">
        <f>Calculations!V367</f>
        <v>20.502309313006492</v>
      </c>
      <c r="P394" s="55">
        <f>Calculations!O367</f>
        <v>2.32079993074235E-2</v>
      </c>
      <c r="Q394" s="56">
        <f>Calculations!T367</f>
        <v>10.160625949671182</v>
      </c>
      <c r="R394" s="55">
        <f>Calculations!M367</f>
        <v>1.12038623747183E-2</v>
      </c>
      <c r="S394" s="56">
        <f>Calculations!R367</f>
        <v>4.9051300490471021</v>
      </c>
      <c r="T394" s="57">
        <f>Calculations!AA367</f>
        <v>0</v>
      </c>
      <c r="U394" s="56">
        <f>Calculations!AB367</f>
        <v>0</v>
      </c>
      <c r="V394" s="57">
        <f>Calculations!AC367</f>
        <v>0</v>
      </c>
      <c r="W394" s="56">
        <f>Calculations!AD367</f>
        <v>0</v>
      </c>
      <c r="X394" s="57">
        <f>Calculations!AE367</f>
        <v>0</v>
      </c>
      <c r="Y394" s="56">
        <f>Calculations!AF367</f>
        <v>0</v>
      </c>
      <c r="Z394" s="55">
        <f>Calculations!Q367</f>
        <v>4.6829553877262398E-2</v>
      </c>
      <c r="AA394" s="56">
        <f>Calculations!V367</f>
        <v>20.502309313006492</v>
      </c>
      <c r="AB394" s="57">
        <f>Calculations!AH367</f>
        <v>0</v>
      </c>
      <c r="AC394" s="56">
        <f>Calculations!AI367</f>
        <v>0</v>
      </c>
      <c r="AD394" s="56" t="s">
        <v>66</v>
      </c>
      <c r="AE394" s="58" t="s">
        <v>53</v>
      </c>
      <c r="AF394" s="39" t="s">
        <v>974</v>
      </c>
      <c r="AG394" s="59" t="s">
        <v>969</v>
      </c>
      <c r="AH394" s="59" t="s">
        <v>967</v>
      </c>
      <c r="AI394" s="69" t="s">
        <v>1393</v>
      </c>
      <c r="AJ394" s="69" t="s">
        <v>1394</v>
      </c>
    </row>
    <row r="395" spans="2:36" ht="66" x14ac:dyDescent="0.25">
      <c r="B395" s="19" t="str">
        <f>Calculations!A368</f>
        <v>CfS23-24179</v>
      </c>
      <c r="C395" s="39" t="str">
        <f>Calculations!B368</f>
        <v>Land East of Buckworth Lodge Stud, Buckworth Road, Alconbury Weston</v>
      </c>
      <c r="D395" s="39" t="str">
        <f>Calculations!C368</f>
        <v>Residential</v>
      </c>
      <c r="E395" s="55">
        <f>Calculations!D368</f>
        <v>4.9037994238823597</v>
      </c>
      <c r="F395" s="55">
        <f>Calculations!H368</f>
        <v>4.9037994238823597</v>
      </c>
      <c r="G395" s="56">
        <f>Calculations!L368</f>
        <v>100</v>
      </c>
      <c r="H395" s="55">
        <f>Calculations!G368</f>
        <v>0</v>
      </c>
      <c r="I395" s="56">
        <f>Calculations!K368</f>
        <v>0</v>
      </c>
      <c r="J395" s="55">
        <f>Calculations!F368</f>
        <v>0</v>
      </c>
      <c r="K395" s="56">
        <f>Calculations!J368</f>
        <v>0</v>
      </c>
      <c r="L395" s="55">
        <f>Calculations!E368</f>
        <v>0</v>
      </c>
      <c r="M395" s="56">
        <f>Calculations!I368</f>
        <v>0</v>
      </c>
      <c r="N395" s="55">
        <f>Calculations!Q368</f>
        <v>0.50909188900794233</v>
      </c>
      <c r="O395" s="56">
        <f>Calculations!V368</f>
        <v>10.381580586852225</v>
      </c>
      <c r="P395" s="55">
        <f>Calculations!O368</f>
        <v>0.37153919595111728</v>
      </c>
      <c r="Q395" s="56">
        <f>Calculations!T368</f>
        <v>7.5765577633876395</v>
      </c>
      <c r="R395" s="55">
        <f>Calculations!M368</f>
        <v>0.30928863589619698</v>
      </c>
      <c r="S395" s="56">
        <f>Calculations!R368</f>
        <v>6.3071224811909579</v>
      </c>
      <c r="T395" s="57">
        <f>Calculations!AA368</f>
        <v>0</v>
      </c>
      <c r="U395" s="56">
        <f>Calculations!AB368</f>
        <v>0</v>
      </c>
      <c r="V395" s="57">
        <f>Calculations!AC368</f>
        <v>0</v>
      </c>
      <c r="W395" s="56">
        <f>Calculations!AD368</f>
        <v>0</v>
      </c>
      <c r="X395" s="57">
        <f>Calculations!AE368</f>
        <v>0</v>
      </c>
      <c r="Y395" s="56">
        <f>Calculations!AF368</f>
        <v>0</v>
      </c>
      <c r="Z395" s="55">
        <f>Calculations!Q368</f>
        <v>0.50909188900794233</v>
      </c>
      <c r="AA395" s="56">
        <f>Calculations!V368</f>
        <v>10.381580586852225</v>
      </c>
      <c r="AB395" s="57">
        <f>Calculations!AH368</f>
        <v>0</v>
      </c>
      <c r="AC395" s="56">
        <f>Calculations!AI368</f>
        <v>0</v>
      </c>
      <c r="AD395" s="56" t="s">
        <v>66</v>
      </c>
      <c r="AE395" s="58" t="s">
        <v>53</v>
      </c>
      <c r="AF395" s="39" t="s">
        <v>974</v>
      </c>
      <c r="AG395" s="59" t="s">
        <v>969</v>
      </c>
      <c r="AH395" s="59" t="s">
        <v>967</v>
      </c>
      <c r="AI395" s="69" t="s">
        <v>1395</v>
      </c>
      <c r="AJ395" s="69" t="s">
        <v>1396</v>
      </c>
    </row>
    <row r="396" spans="2:36" ht="66" x14ac:dyDescent="0.25">
      <c r="B396" s="19" t="str">
        <f>Calculations!A369</f>
        <v>CfS23-2418</v>
      </c>
      <c r="C396" s="39" t="str">
        <f>Calculations!B369</f>
        <v>Somersham Telephone Exchange</v>
      </c>
      <c r="D396" s="39" t="str">
        <f>Calculations!C369</f>
        <v>Residential</v>
      </c>
      <c r="E396" s="55">
        <f>Calculations!D369</f>
        <v>0.72623728103516605</v>
      </c>
      <c r="F396" s="55">
        <f>Calculations!H369</f>
        <v>0.72623728103516605</v>
      </c>
      <c r="G396" s="56">
        <f>Calculations!L369</f>
        <v>100</v>
      </c>
      <c r="H396" s="55">
        <f>Calculations!G369</f>
        <v>0</v>
      </c>
      <c r="I396" s="56">
        <f>Calculations!K369</f>
        <v>0</v>
      </c>
      <c r="J396" s="55">
        <f>Calculations!F369</f>
        <v>0</v>
      </c>
      <c r="K396" s="56">
        <f>Calculations!J369</f>
        <v>0</v>
      </c>
      <c r="L396" s="55">
        <f>Calculations!E369</f>
        <v>0</v>
      </c>
      <c r="M396" s="56">
        <f>Calculations!I369</f>
        <v>0</v>
      </c>
      <c r="N396" s="55">
        <f>Calculations!Q369</f>
        <v>3.44116627496725E-2</v>
      </c>
      <c r="O396" s="56">
        <f>Calculations!V369</f>
        <v>4.7383497994791339</v>
      </c>
      <c r="P396" s="55">
        <f>Calculations!O369</f>
        <v>0</v>
      </c>
      <c r="Q396" s="56">
        <f>Calculations!T369</f>
        <v>0</v>
      </c>
      <c r="R396" s="55">
        <f>Calculations!M369</f>
        <v>0</v>
      </c>
      <c r="S396" s="56">
        <f>Calculations!R369</f>
        <v>0</v>
      </c>
      <c r="T396" s="57">
        <f>Calculations!AA369</f>
        <v>0</v>
      </c>
      <c r="U396" s="56">
        <f>Calculations!AB369</f>
        <v>0</v>
      </c>
      <c r="V396" s="57">
        <f>Calculations!AC369</f>
        <v>0</v>
      </c>
      <c r="W396" s="56">
        <f>Calculations!AD369</f>
        <v>0</v>
      </c>
      <c r="X396" s="57">
        <f>Calculations!AE369</f>
        <v>0</v>
      </c>
      <c r="Y396" s="56">
        <f>Calculations!AF369</f>
        <v>0</v>
      </c>
      <c r="Z396" s="55">
        <f>Calculations!Q369</f>
        <v>3.44116627496725E-2</v>
      </c>
      <c r="AA396" s="56">
        <f>Calculations!V369</f>
        <v>4.7383497994791339</v>
      </c>
      <c r="AB396" s="57">
        <f>Calculations!AH369</f>
        <v>0</v>
      </c>
      <c r="AC396" s="56">
        <f>Calculations!AI369</f>
        <v>0</v>
      </c>
      <c r="AD396" s="56" t="s">
        <v>66</v>
      </c>
      <c r="AE396" s="58" t="s">
        <v>53</v>
      </c>
      <c r="AF396" s="39" t="s">
        <v>974</v>
      </c>
      <c r="AG396" s="59" t="s">
        <v>973</v>
      </c>
      <c r="AH396" s="59" t="s">
        <v>967</v>
      </c>
      <c r="AI396" s="69" t="s">
        <v>1034</v>
      </c>
      <c r="AJ396" s="69" t="s">
        <v>1033</v>
      </c>
    </row>
    <row r="397" spans="2:36" ht="79.2" x14ac:dyDescent="0.25">
      <c r="B397" s="19" t="str">
        <f>Calculations!A370</f>
        <v>CfS23-24180</v>
      </c>
      <c r="C397" s="39" t="str">
        <f>Calculations!B370</f>
        <v>Land off Bluegate, Godmanchester</v>
      </c>
      <c r="D397" s="39" t="str">
        <f>Calculations!C370</f>
        <v>Residential</v>
      </c>
      <c r="E397" s="55">
        <f>Calculations!D370</f>
        <v>3.3895072075888502</v>
      </c>
      <c r="F397" s="55">
        <f>Calculations!H370</f>
        <v>3.3895072075888502</v>
      </c>
      <c r="G397" s="56">
        <f>Calculations!L370</f>
        <v>100</v>
      </c>
      <c r="H397" s="55">
        <f>Calculations!G370</f>
        <v>0</v>
      </c>
      <c r="I397" s="56">
        <f>Calculations!K370</f>
        <v>0</v>
      </c>
      <c r="J397" s="55">
        <f>Calculations!F370</f>
        <v>0</v>
      </c>
      <c r="K397" s="56">
        <f>Calculations!J370</f>
        <v>0</v>
      </c>
      <c r="L397" s="55">
        <f>Calculations!E370</f>
        <v>0</v>
      </c>
      <c r="M397" s="56">
        <f>Calculations!I370</f>
        <v>0</v>
      </c>
      <c r="N397" s="55">
        <f>Calculations!Q370</f>
        <v>3.0914386431547414E-2</v>
      </c>
      <c r="O397" s="56">
        <f>Calculations!V370</f>
        <v>0.91206138645560164</v>
      </c>
      <c r="P397" s="55">
        <f>Calculations!O370</f>
        <v>1.4446360483384314E-2</v>
      </c>
      <c r="Q397" s="56">
        <f>Calculations!T370</f>
        <v>0.42620828334691263</v>
      </c>
      <c r="R397" s="55">
        <f>Calculations!M370</f>
        <v>6.0334358635591304E-4</v>
      </c>
      <c r="S397" s="56">
        <f>Calculations!R370</f>
        <v>1.7800333482255837E-2</v>
      </c>
      <c r="T397" s="57">
        <f>Calculations!AA370</f>
        <v>0</v>
      </c>
      <c r="U397" s="56">
        <f>Calculations!AB370</f>
        <v>0</v>
      </c>
      <c r="V397" s="57">
        <f>Calculations!AC370</f>
        <v>0</v>
      </c>
      <c r="W397" s="56">
        <f>Calculations!AD370</f>
        <v>0</v>
      </c>
      <c r="X397" s="57">
        <f>Calculations!AE370</f>
        <v>0</v>
      </c>
      <c r="Y397" s="56">
        <f>Calculations!AF370</f>
        <v>0</v>
      </c>
      <c r="Z397" s="55">
        <f>Calculations!Q370</f>
        <v>3.0914386431547414E-2</v>
      </c>
      <c r="AA397" s="56">
        <f>Calculations!V370</f>
        <v>0.91206138645560164</v>
      </c>
      <c r="AB397" s="57">
        <f>Calculations!AH370</f>
        <v>0</v>
      </c>
      <c r="AC397" s="56">
        <f>Calculations!AI370</f>
        <v>0</v>
      </c>
      <c r="AD397" s="56" t="s">
        <v>64</v>
      </c>
      <c r="AE397" s="58" t="s">
        <v>53</v>
      </c>
      <c r="AF397" s="39" t="s">
        <v>974</v>
      </c>
      <c r="AG397" s="59" t="s">
        <v>966</v>
      </c>
      <c r="AH397" s="59" t="s">
        <v>967</v>
      </c>
      <c r="AI397" s="69" t="s">
        <v>1525</v>
      </c>
      <c r="AJ397" s="70" t="s">
        <v>1524</v>
      </c>
    </row>
    <row r="398" spans="2:36" ht="79.2" x14ac:dyDescent="0.25">
      <c r="B398" s="19" t="str">
        <f>Calculations!A371</f>
        <v>CfS23-24187</v>
      </c>
      <c r="C398" s="39" t="str">
        <f>Calculations!B371</f>
        <v>Highbury Fields Business Park, Great Gransden</v>
      </c>
      <c r="D398" s="39" t="str">
        <f>Calculations!C371</f>
        <v>Residential</v>
      </c>
      <c r="E398" s="55">
        <f>Calculations!D371</f>
        <v>2.8740310821394899</v>
      </c>
      <c r="F398" s="55">
        <f>Calculations!H371</f>
        <v>2.8740310821394899</v>
      </c>
      <c r="G398" s="56">
        <f>Calculations!L371</f>
        <v>100</v>
      </c>
      <c r="H398" s="55">
        <f>Calculations!G371</f>
        <v>0</v>
      </c>
      <c r="I398" s="56">
        <f>Calculations!K371</f>
        <v>0</v>
      </c>
      <c r="J398" s="55">
        <f>Calculations!F371</f>
        <v>0</v>
      </c>
      <c r="K398" s="56">
        <f>Calculations!J371</f>
        <v>0</v>
      </c>
      <c r="L398" s="55">
        <f>Calculations!E371</f>
        <v>0</v>
      </c>
      <c r="M398" s="56">
        <f>Calculations!I371</f>
        <v>0</v>
      </c>
      <c r="N398" s="55">
        <f>Calculations!Q371</f>
        <v>0.16595480950095209</v>
      </c>
      <c r="O398" s="56">
        <f>Calculations!V371</f>
        <v>5.7742872209096578</v>
      </c>
      <c r="P398" s="55">
        <f>Calculations!O371</f>
        <v>8.4196564326099094E-2</v>
      </c>
      <c r="Q398" s="56">
        <f>Calculations!T371</f>
        <v>2.929563457031974</v>
      </c>
      <c r="R398" s="55">
        <f>Calculations!M371</f>
        <v>4.7293389273837902E-2</v>
      </c>
      <c r="S398" s="56">
        <f>Calculations!R371</f>
        <v>1.6455420251972952</v>
      </c>
      <c r="T398" s="57">
        <f>Calculations!AA371</f>
        <v>0</v>
      </c>
      <c r="U398" s="56">
        <f>Calculations!AB371</f>
        <v>0</v>
      </c>
      <c r="V398" s="57">
        <f>Calculations!AC371</f>
        <v>0</v>
      </c>
      <c r="W398" s="56">
        <f>Calculations!AD371</f>
        <v>0</v>
      </c>
      <c r="X398" s="57">
        <f>Calculations!AE371</f>
        <v>0</v>
      </c>
      <c r="Y398" s="56">
        <f>Calculations!AF371</f>
        <v>0</v>
      </c>
      <c r="Z398" s="55">
        <f>Calculations!Q371</f>
        <v>0.16595480950095209</v>
      </c>
      <c r="AA398" s="56">
        <f>Calculations!V371</f>
        <v>5.7742872209096578</v>
      </c>
      <c r="AB398" s="57">
        <f>Calculations!AH371</f>
        <v>0</v>
      </c>
      <c r="AC398" s="56">
        <f>Calculations!AI371</f>
        <v>0</v>
      </c>
      <c r="AD398" s="56" t="s">
        <v>64</v>
      </c>
      <c r="AE398" s="58" t="s">
        <v>53</v>
      </c>
      <c r="AF398" s="39" t="s">
        <v>974</v>
      </c>
      <c r="AG398" s="59" t="s">
        <v>966</v>
      </c>
      <c r="AH398" s="59" t="s">
        <v>967</v>
      </c>
      <c r="AI398" s="69" t="s">
        <v>1397</v>
      </c>
      <c r="AJ398" s="69" t="s">
        <v>1398</v>
      </c>
    </row>
    <row r="399" spans="2:36" ht="184.8" x14ac:dyDescent="0.25">
      <c r="B399" s="41" t="str">
        <f>Calculations!A372</f>
        <v>CfS23-24188</v>
      </c>
      <c r="C399" s="49" t="str">
        <f>Calculations!B372</f>
        <v>Land off Old North Road, Sawtry</v>
      </c>
      <c r="D399" s="49" t="str">
        <f>Calculations!C372</f>
        <v>Commercial</v>
      </c>
      <c r="E399" s="50">
        <f>Calculations!D372</f>
        <v>4.12655439483349</v>
      </c>
      <c r="F399" s="50">
        <f>Calculations!H372</f>
        <v>4.12655439483349</v>
      </c>
      <c r="G399" s="51">
        <f>Calculations!L372</f>
        <v>100</v>
      </c>
      <c r="H399" s="50">
        <f>Calculations!G372</f>
        <v>0</v>
      </c>
      <c r="I399" s="51">
        <f>Calculations!K372</f>
        <v>0</v>
      </c>
      <c r="J399" s="50">
        <f>Calculations!F372</f>
        <v>0</v>
      </c>
      <c r="K399" s="51">
        <f>Calculations!J372</f>
        <v>0</v>
      </c>
      <c r="L399" s="50">
        <f>Calculations!E372</f>
        <v>0</v>
      </c>
      <c r="M399" s="51">
        <f>Calculations!I372</f>
        <v>0</v>
      </c>
      <c r="N399" s="50">
        <f>Calculations!Q372</f>
        <v>0.28590168020724538</v>
      </c>
      <c r="O399" s="51">
        <f>Calculations!V372</f>
        <v>6.9283390657638906</v>
      </c>
      <c r="P399" s="50">
        <f>Calculations!O372</f>
        <v>0.1975833176661525</v>
      </c>
      <c r="Q399" s="51">
        <f>Calculations!T372</f>
        <v>4.7880943460609631</v>
      </c>
      <c r="R399" s="50">
        <f>Calculations!M372</f>
        <v>0.16440544353203901</v>
      </c>
      <c r="S399" s="51">
        <f>Calculations!R372</f>
        <v>3.9840852149647459</v>
      </c>
      <c r="T399" s="52">
        <f>Calculations!AA372</f>
        <v>0</v>
      </c>
      <c r="U399" s="51">
        <f>Calculations!AB372</f>
        <v>0</v>
      </c>
      <c r="V399" s="52">
        <f>Calculations!AC372</f>
        <v>0</v>
      </c>
      <c r="W399" s="51">
        <f>Calculations!AD372</f>
        <v>0</v>
      </c>
      <c r="X399" s="52">
        <f>Calculations!AE372</f>
        <v>0</v>
      </c>
      <c r="Y399" s="51">
        <f>Calculations!AF372</f>
        <v>0</v>
      </c>
      <c r="Z399" s="50">
        <f>Calculations!Q372</f>
        <v>0.28590168020724538</v>
      </c>
      <c r="AA399" s="51">
        <f>Calculations!V372</f>
        <v>6.9283390657638906</v>
      </c>
      <c r="AB399" s="52">
        <f>Calculations!AH372</f>
        <v>0</v>
      </c>
      <c r="AC399" s="51">
        <f>Calculations!AI372</f>
        <v>0</v>
      </c>
      <c r="AD399" s="51" t="s">
        <v>64</v>
      </c>
      <c r="AE399" s="53" t="s">
        <v>52</v>
      </c>
      <c r="AF399" s="49" t="s">
        <v>974</v>
      </c>
      <c r="AG399" s="54" t="s">
        <v>966</v>
      </c>
      <c r="AH399" s="54" t="s">
        <v>967</v>
      </c>
      <c r="AI399" s="94" t="s">
        <v>1744</v>
      </c>
      <c r="AJ399" s="96" t="s">
        <v>1746</v>
      </c>
    </row>
    <row r="400" spans="2:36" ht="184.8" x14ac:dyDescent="0.25">
      <c r="B400" s="19" t="str">
        <f>Calculations!A373</f>
        <v>CfS23-2420</v>
      </c>
      <c r="C400" s="39" t="str">
        <f>Calculations!B373</f>
        <v>Land at Christ's College Farm, Upton</v>
      </c>
      <c r="D400" s="39" t="str">
        <f>Calculations!C373</f>
        <v>Residential</v>
      </c>
      <c r="E400" s="55">
        <f>Calculations!D373</f>
        <v>0.47794652636814799</v>
      </c>
      <c r="F400" s="55">
        <f>Calculations!H373</f>
        <v>0.47794652636814799</v>
      </c>
      <c r="G400" s="56">
        <f>Calculations!L373</f>
        <v>100</v>
      </c>
      <c r="H400" s="55">
        <f>Calculations!G373</f>
        <v>0</v>
      </c>
      <c r="I400" s="56">
        <f>Calculations!K373</f>
        <v>0</v>
      </c>
      <c r="J400" s="55">
        <f>Calculations!F373</f>
        <v>0</v>
      </c>
      <c r="K400" s="56">
        <f>Calculations!J373</f>
        <v>0</v>
      </c>
      <c r="L400" s="55">
        <f>Calculations!E373</f>
        <v>0</v>
      </c>
      <c r="M400" s="56">
        <f>Calculations!I373</f>
        <v>0</v>
      </c>
      <c r="N400" s="55">
        <f>Calculations!Q373</f>
        <v>5.1839284055721004E-2</v>
      </c>
      <c r="O400" s="56">
        <f>Calculations!V373</f>
        <v>10.84625187040082</v>
      </c>
      <c r="P400" s="55">
        <f>Calculations!O373</f>
        <v>1.2335872521621001E-2</v>
      </c>
      <c r="Q400" s="56">
        <f>Calculations!T373</f>
        <v>2.5810152058975411</v>
      </c>
      <c r="R400" s="55">
        <f>Calculations!M373</f>
        <v>1.0293218346539601E-2</v>
      </c>
      <c r="S400" s="56">
        <f>Calculations!R373</f>
        <v>2.1536338855219634</v>
      </c>
      <c r="T400" s="57">
        <f>Calculations!AA373</f>
        <v>0</v>
      </c>
      <c r="U400" s="56">
        <f>Calculations!AB373</f>
        <v>0</v>
      </c>
      <c r="V400" s="57">
        <f>Calculations!AC373</f>
        <v>0</v>
      </c>
      <c r="W400" s="56">
        <f>Calculations!AD373</f>
        <v>0</v>
      </c>
      <c r="X400" s="57">
        <f>Calculations!AE373</f>
        <v>0</v>
      </c>
      <c r="Y400" s="56">
        <f>Calculations!AF373</f>
        <v>0</v>
      </c>
      <c r="Z400" s="55">
        <f>Calculations!Q373</f>
        <v>5.1839284055721004E-2</v>
      </c>
      <c r="AA400" s="56">
        <f>Calculations!V373</f>
        <v>10.84625187040082</v>
      </c>
      <c r="AB400" s="57">
        <f>Calculations!AH373</f>
        <v>0</v>
      </c>
      <c r="AC400" s="56">
        <f>Calculations!AI373</f>
        <v>0</v>
      </c>
      <c r="AD400" s="56" t="s">
        <v>64</v>
      </c>
      <c r="AE400" s="58" t="s">
        <v>53</v>
      </c>
      <c r="AF400" s="39" t="s">
        <v>974</v>
      </c>
      <c r="AG400" s="59" t="s">
        <v>966</v>
      </c>
      <c r="AH400" s="59" t="s">
        <v>967</v>
      </c>
      <c r="AI400" s="69" t="s">
        <v>1705</v>
      </c>
      <c r="AJ400" s="74" t="s">
        <v>1613</v>
      </c>
    </row>
    <row r="401" spans="2:36" ht="198" x14ac:dyDescent="0.25">
      <c r="B401" s="19" t="str">
        <f>Calculations!A374</f>
        <v>CfS23-24209</v>
      </c>
      <c r="C401" s="39" t="str">
        <f>Calculations!B374</f>
        <v>Land off Robert Avenue, Somersham</v>
      </c>
      <c r="D401" s="39" t="str">
        <f>Calculations!C374</f>
        <v>Mixed Use</v>
      </c>
      <c r="E401" s="55">
        <f>Calculations!D374</f>
        <v>2.8768022902069599</v>
      </c>
      <c r="F401" s="55">
        <f>Calculations!H374</f>
        <v>2.8768022902069599</v>
      </c>
      <c r="G401" s="56">
        <f>Calculations!L374</f>
        <v>100</v>
      </c>
      <c r="H401" s="55">
        <f>Calculations!G374</f>
        <v>0</v>
      </c>
      <c r="I401" s="56">
        <f>Calculations!K374</f>
        <v>0</v>
      </c>
      <c r="J401" s="55">
        <f>Calculations!F374</f>
        <v>0</v>
      </c>
      <c r="K401" s="56">
        <f>Calculations!J374</f>
        <v>0</v>
      </c>
      <c r="L401" s="55">
        <f>Calculations!E374</f>
        <v>0</v>
      </c>
      <c r="M401" s="56">
        <f>Calculations!I374</f>
        <v>0</v>
      </c>
      <c r="N401" s="55">
        <f>Calculations!Q374</f>
        <v>0.27274666643992301</v>
      </c>
      <c r="O401" s="56">
        <f>Calculations!V374</f>
        <v>9.4808971533563877</v>
      </c>
      <c r="P401" s="55">
        <f>Calculations!O374</f>
        <v>9.2867416414775E-2</v>
      </c>
      <c r="Q401" s="56">
        <f>Calculations!T374</f>
        <v>3.2281473332703037</v>
      </c>
      <c r="R401" s="55">
        <f>Calculations!M374</f>
        <v>1.8406222935835801E-2</v>
      </c>
      <c r="S401" s="56">
        <f>Calculations!R374</f>
        <v>0.63981536021759911</v>
      </c>
      <c r="T401" s="57">
        <f>Calculations!AA374</f>
        <v>0</v>
      </c>
      <c r="U401" s="56">
        <f>Calculations!AB374</f>
        <v>0</v>
      </c>
      <c r="V401" s="57">
        <f>Calculations!AC374</f>
        <v>0</v>
      </c>
      <c r="W401" s="56">
        <f>Calculations!AD374</f>
        <v>0</v>
      </c>
      <c r="X401" s="57">
        <f>Calculations!AE374</f>
        <v>0</v>
      </c>
      <c r="Y401" s="56">
        <f>Calculations!AF374</f>
        <v>0</v>
      </c>
      <c r="Z401" s="55">
        <f>Calculations!Q374</f>
        <v>0.27274666643992301</v>
      </c>
      <c r="AA401" s="56">
        <f>Calculations!V374</f>
        <v>9.4808971533563877</v>
      </c>
      <c r="AB401" s="57">
        <f>Calculations!AH374</f>
        <v>0</v>
      </c>
      <c r="AC401" s="56">
        <f>Calculations!AI374</f>
        <v>0</v>
      </c>
      <c r="AD401" s="56" t="s">
        <v>65</v>
      </c>
      <c r="AE401" s="58" t="s">
        <v>53</v>
      </c>
      <c r="AF401" s="39" t="s">
        <v>974</v>
      </c>
      <c r="AG401" s="59" t="s">
        <v>969</v>
      </c>
      <c r="AH401" s="59" t="s">
        <v>967</v>
      </c>
      <c r="AI401" s="69" t="s">
        <v>1492</v>
      </c>
      <c r="AJ401" s="69" t="s">
        <v>1493</v>
      </c>
    </row>
    <row r="402" spans="2:36" ht="224.4" x14ac:dyDescent="0.25">
      <c r="B402" s="41" t="str">
        <f>Calculations!A375</f>
        <v>CfS23-2421</v>
      </c>
      <c r="C402" s="49" t="str">
        <f>Calculations!B375</f>
        <v>Old Sheds at Manor Farm</v>
      </c>
      <c r="D402" s="49" t="str">
        <f>Calculations!C375</f>
        <v>Residential</v>
      </c>
      <c r="E402" s="50">
        <f>Calculations!D375</f>
        <v>2.0307205898213199</v>
      </c>
      <c r="F402" s="50">
        <f>Calculations!H375</f>
        <v>2.0307205898213199</v>
      </c>
      <c r="G402" s="51">
        <f>Calculations!L375</f>
        <v>100</v>
      </c>
      <c r="H402" s="50">
        <f>Calculations!G375</f>
        <v>0</v>
      </c>
      <c r="I402" s="51">
        <f>Calculations!K375</f>
        <v>0</v>
      </c>
      <c r="J402" s="50">
        <f>Calculations!F375</f>
        <v>0</v>
      </c>
      <c r="K402" s="51">
        <f>Calculations!J375</f>
        <v>0</v>
      </c>
      <c r="L402" s="50">
        <f>Calculations!E375</f>
        <v>0</v>
      </c>
      <c r="M402" s="51">
        <f>Calculations!I375</f>
        <v>0</v>
      </c>
      <c r="N402" s="50">
        <f>Calculations!Q375</f>
        <v>4.9744596905707435E-2</v>
      </c>
      <c r="O402" s="51">
        <f>Calculations!V375</f>
        <v>2.4496032174512199</v>
      </c>
      <c r="P402" s="50">
        <f>Calculations!O375</f>
        <v>4.1364312350247803E-2</v>
      </c>
      <c r="Q402" s="51">
        <f>Calculations!T375</f>
        <v>2.0369278057050373</v>
      </c>
      <c r="R402" s="50">
        <f>Calculations!M375</f>
        <v>2.7459771889692602E-2</v>
      </c>
      <c r="S402" s="51">
        <f>Calculations!R375</f>
        <v>1.3522181252965357</v>
      </c>
      <c r="T402" s="52">
        <f>Calculations!AA375</f>
        <v>0</v>
      </c>
      <c r="U402" s="51">
        <f>Calculations!AB375</f>
        <v>0</v>
      </c>
      <c r="V402" s="52">
        <f>Calculations!AC375</f>
        <v>0</v>
      </c>
      <c r="W402" s="51">
        <f>Calculations!AD375</f>
        <v>0</v>
      </c>
      <c r="X402" s="52">
        <f>Calculations!AE375</f>
        <v>0</v>
      </c>
      <c r="Y402" s="51">
        <f>Calculations!AF375</f>
        <v>0</v>
      </c>
      <c r="Z402" s="50">
        <f>Calculations!Q375</f>
        <v>4.9744596905707435E-2</v>
      </c>
      <c r="AA402" s="51">
        <f>Calculations!V375</f>
        <v>2.4496032174512199</v>
      </c>
      <c r="AB402" s="52">
        <f>Calculations!AH375</f>
        <v>0</v>
      </c>
      <c r="AC402" s="51">
        <f>Calculations!AI375</f>
        <v>0</v>
      </c>
      <c r="AD402" s="51" t="s">
        <v>64</v>
      </c>
      <c r="AE402" s="53" t="s">
        <v>53</v>
      </c>
      <c r="AF402" s="49" t="s">
        <v>974</v>
      </c>
      <c r="AG402" s="54" t="s">
        <v>966</v>
      </c>
      <c r="AH402" s="54" t="s">
        <v>967</v>
      </c>
      <c r="AI402" s="94" t="s">
        <v>1734</v>
      </c>
      <c r="AJ402" s="96" t="s">
        <v>1735</v>
      </c>
    </row>
    <row r="403" spans="2:36" ht="79.2" x14ac:dyDescent="0.25">
      <c r="B403" s="19" t="str">
        <f>Calculations!A376</f>
        <v>CfS23-24210</v>
      </c>
      <c r="C403" s="39" t="str">
        <f>Calculations!B376</f>
        <v>Heron Shore, Land South of Owl End, Great Stukeley</v>
      </c>
      <c r="D403" s="39" t="str">
        <f>Calculations!C376</f>
        <v>Residential</v>
      </c>
      <c r="E403" s="55">
        <f>Calculations!D376</f>
        <v>2.03061364685726</v>
      </c>
      <c r="F403" s="55">
        <f>Calculations!H376</f>
        <v>2.03061364685726</v>
      </c>
      <c r="G403" s="56">
        <f>Calculations!L376</f>
        <v>100</v>
      </c>
      <c r="H403" s="55">
        <f>Calculations!G376</f>
        <v>0</v>
      </c>
      <c r="I403" s="56">
        <f>Calculations!K376</f>
        <v>0</v>
      </c>
      <c r="J403" s="55">
        <f>Calculations!F376</f>
        <v>0</v>
      </c>
      <c r="K403" s="56">
        <f>Calculations!J376</f>
        <v>0</v>
      </c>
      <c r="L403" s="55">
        <f>Calculations!E376</f>
        <v>0</v>
      </c>
      <c r="M403" s="56">
        <f>Calculations!I376</f>
        <v>0</v>
      </c>
      <c r="N403" s="55">
        <f>Calculations!Q376</f>
        <v>0.50990689979850057</v>
      </c>
      <c r="O403" s="56">
        <f>Calculations!V376</f>
        <v>25.110975718481615</v>
      </c>
      <c r="P403" s="55">
        <f>Calculations!O376</f>
        <v>0.38428271859201951</v>
      </c>
      <c r="Q403" s="56">
        <f>Calculations!T376</f>
        <v>18.924462523275473</v>
      </c>
      <c r="R403" s="55">
        <f>Calculations!M376</f>
        <v>0.29130658708404999</v>
      </c>
      <c r="S403" s="56">
        <f>Calculations!R376</f>
        <v>14.345741620268305</v>
      </c>
      <c r="T403" s="57">
        <f>Calculations!AA376</f>
        <v>0</v>
      </c>
      <c r="U403" s="56">
        <f>Calculations!AB376</f>
        <v>0</v>
      </c>
      <c r="V403" s="57">
        <f>Calculations!AC376</f>
        <v>0</v>
      </c>
      <c r="W403" s="56">
        <f>Calculations!AD376</f>
        <v>0</v>
      </c>
      <c r="X403" s="57">
        <f>Calculations!AE376</f>
        <v>0</v>
      </c>
      <c r="Y403" s="56">
        <f>Calculations!AF376</f>
        <v>0</v>
      </c>
      <c r="Z403" s="55">
        <f>Calculations!Q376</f>
        <v>0.50990689979850057</v>
      </c>
      <c r="AA403" s="56">
        <f>Calculations!V376</f>
        <v>25.110975718481615</v>
      </c>
      <c r="AB403" s="57">
        <f>Calculations!AH376</f>
        <v>0</v>
      </c>
      <c r="AC403" s="56">
        <f>Calculations!AI376</f>
        <v>0</v>
      </c>
      <c r="AD403" s="56" t="s">
        <v>64</v>
      </c>
      <c r="AE403" s="58" t="s">
        <v>53</v>
      </c>
      <c r="AF403" s="39" t="s">
        <v>974</v>
      </c>
      <c r="AG403" s="59" t="s">
        <v>966</v>
      </c>
      <c r="AH403" s="59" t="s">
        <v>967</v>
      </c>
      <c r="AI403" s="69" t="s">
        <v>1399</v>
      </c>
      <c r="AJ403" s="69" t="s">
        <v>1400</v>
      </c>
    </row>
    <row r="404" spans="2:36" ht="92.4" x14ac:dyDescent="0.25">
      <c r="B404" s="19" t="str">
        <f>Calculations!A377</f>
        <v>CfS23-2422</v>
      </c>
      <c r="C404" s="39" t="str">
        <f>Calculations!B377</f>
        <v>Land between Thrapston Road East of Ellington and A14</v>
      </c>
      <c r="D404" s="39" t="str">
        <f>Calculations!C377</f>
        <v>Infrastructure</v>
      </c>
      <c r="E404" s="55">
        <f>Calculations!D377</f>
        <v>1.1694722299943601</v>
      </c>
      <c r="F404" s="55">
        <f>Calculations!H377</f>
        <v>1.0419787605299597</v>
      </c>
      <c r="G404" s="56">
        <f>Calculations!L377</f>
        <v>89.098204626456564</v>
      </c>
      <c r="H404" s="55">
        <f>Calculations!G377</f>
        <v>2.6012055390904398E-2</v>
      </c>
      <c r="I404" s="56">
        <f>Calculations!K377</f>
        <v>2.2242559270543643</v>
      </c>
      <c r="J404" s="55">
        <f>Calculations!F377</f>
        <v>1.71587466091732E-2</v>
      </c>
      <c r="K404" s="56">
        <f>Calculations!J377</f>
        <v>1.4672213814992385</v>
      </c>
      <c r="L404" s="55">
        <f>Calculations!E377</f>
        <v>8.4322667464322806E-2</v>
      </c>
      <c r="M404" s="56">
        <f>Calculations!I377</f>
        <v>7.2103180649898349</v>
      </c>
      <c r="N404" s="55">
        <f>Calculations!Q377</f>
        <v>0.25979924081325168</v>
      </c>
      <c r="O404" s="56">
        <f>Calculations!V377</f>
        <v>22.215084219187027</v>
      </c>
      <c r="P404" s="55">
        <f>Calculations!O377</f>
        <v>0.17426501044753809</v>
      </c>
      <c r="Q404" s="56">
        <f>Calculations!T377</f>
        <v>14.901167037406138</v>
      </c>
      <c r="R404" s="55">
        <f>Calculations!M377</f>
        <v>0.14929801675988699</v>
      </c>
      <c r="S404" s="56">
        <f>Calculations!R377</f>
        <v>12.766272933270677</v>
      </c>
      <c r="T404" s="57">
        <f>Calculations!AA377</f>
        <v>0</v>
      </c>
      <c r="U404" s="56">
        <f>Calculations!AB377</f>
        <v>0</v>
      </c>
      <c r="V404" s="57">
        <f>Calculations!AC377</f>
        <v>0</v>
      </c>
      <c r="W404" s="56">
        <f>Calculations!AD377</f>
        <v>0</v>
      </c>
      <c r="X404" s="57">
        <f>Calculations!AE377</f>
        <v>0.580042335149069</v>
      </c>
      <c r="Y404" s="56">
        <f>Calculations!AF377</f>
        <v>49.598641188073898</v>
      </c>
      <c r="Z404" s="55">
        <f>Calculations!Q377</f>
        <v>0.25979924081325168</v>
      </c>
      <c r="AA404" s="56">
        <f>Calculations!V377</f>
        <v>22.215084219187027</v>
      </c>
      <c r="AB404" s="57">
        <f>Calculations!AH377</f>
        <v>0</v>
      </c>
      <c r="AC404" s="56">
        <f>Calculations!AI377</f>
        <v>0</v>
      </c>
      <c r="AD404" s="56" t="s">
        <v>64</v>
      </c>
      <c r="AE404" s="58" t="s">
        <v>52</v>
      </c>
      <c r="AF404" s="39" t="s">
        <v>978</v>
      </c>
      <c r="AG404" s="59" t="s">
        <v>955</v>
      </c>
      <c r="AH404" s="59" t="s">
        <v>996</v>
      </c>
      <c r="AI404" s="69" t="s">
        <v>1109</v>
      </c>
      <c r="AJ404" s="70" t="s">
        <v>1169</v>
      </c>
    </row>
    <row r="405" spans="2:36" ht="52.8" x14ac:dyDescent="0.25">
      <c r="B405" s="19" t="str">
        <f>Calculations!A378</f>
        <v>CfS23-24233</v>
      </c>
      <c r="C405" s="39" t="str">
        <f>Calculations!B378</f>
        <v>Land North West of Bell Lane, Southoe</v>
      </c>
      <c r="D405" s="39" t="str">
        <f>Calculations!C378</f>
        <v>Residential</v>
      </c>
      <c r="E405" s="55">
        <f>Calculations!D378</f>
        <v>0.77355128765478698</v>
      </c>
      <c r="F405" s="55">
        <f>Calculations!H378</f>
        <v>0.77355128765478698</v>
      </c>
      <c r="G405" s="56">
        <f>Calculations!L378</f>
        <v>100</v>
      </c>
      <c r="H405" s="55">
        <f>Calculations!G378</f>
        <v>0</v>
      </c>
      <c r="I405" s="56">
        <f>Calculations!K378</f>
        <v>0</v>
      </c>
      <c r="J405" s="55">
        <f>Calculations!F378</f>
        <v>0</v>
      </c>
      <c r="K405" s="56">
        <f>Calculations!J378</f>
        <v>0</v>
      </c>
      <c r="L405" s="55">
        <f>Calculations!E378</f>
        <v>0</v>
      </c>
      <c r="M405" s="56">
        <f>Calculations!I378</f>
        <v>0</v>
      </c>
      <c r="N405" s="55">
        <f>Calculations!Q378</f>
        <v>0.15426312914588941</v>
      </c>
      <c r="O405" s="56">
        <f>Calculations!V378</f>
        <v>19.942197965124773</v>
      </c>
      <c r="P405" s="55">
        <f>Calculations!O378</f>
        <v>4.8822128360654402E-2</v>
      </c>
      <c r="Q405" s="56">
        <f>Calculations!T378</f>
        <v>6.3114274566940241</v>
      </c>
      <c r="R405" s="55">
        <f>Calculations!M378</f>
        <v>3.6016324449767101E-2</v>
      </c>
      <c r="S405" s="56">
        <f>Calculations!R378</f>
        <v>4.6559711068363079</v>
      </c>
      <c r="T405" s="57">
        <f>Calculations!AA378</f>
        <v>0</v>
      </c>
      <c r="U405" s="56">
        <f>Calculations!AB378</f>
        <v>0</v>
      </c>
      <c r="V405" s="57">
        <f>Calculations!AC378</f>
        <v>0</v>
      </c>
      <c r="W405" s="56">
        <f>Calculations!AD378</f>
        <v>0</v>
      </c>
      <c r="X405" s="57">
        <f>Calculations!AE378</f>
        <v>0</v>
      </c>
      <c r="Y405" s="56">
        <f>Calculations!AF378</f>
        <v>0</v>
      </c>
      <c r="Z405" s="55">
        <f>Calculations!Q378</f>
        <v>0.15426312914588941</v>
      </c>
      <c r="AA405" s="56">
        <f>Calculations!V378</f>
        <v>19.942197965124773</v>
      </c>
      <c r="AB405" s="57">
        <f>Calculations!AH378</f>
        <v>0</v>
      </c>
      <c r="AC405" s="56">
        <f>Calculations!AI378</f>
        <v>0</v>
      </c>
      <c r="AD405" s="56" t="s">
        <v>65</v>
      </c>
      <c r="AE405" s="58" t="s">
        <v>53</v>
      </c>
      <c r="AF405" s="39" t="s">
        <v>974</v>
      </c>
      <c r="AG405" s="59" t="s">
        <v>969</v>
      </c>
      <c r="AH405" s="59" t="s">
        <v>967</v>
      </c>
      <c r="AI405" s="70" t="s">
        <v>1401</v>
      </c>
      <c r="AJ405" s="70" t="s">
        <v>1402</v>
      </c>
    </row>
    <row r="406" spans="2:36" ht="92.4" x14ac:dyDescent="0.25">
      <c r="B406" s="19" t="str">
        <f>Calculations!A379</f>
        <v>CfS23-24234</v>
      </c>
      <c r="C406" s="39" t="str">
        <f>Calculations!B379</f>
        <v>Land adjacent to Meadow Road and Hall Farm Road, Great Gransden</v>
      </c>
      <c r="D406" s="39" t="str">
        <f>Calculations!C379</f>
        <v>Residential</v>
      </c>
      <c r="E406" s="55">
        <f>Calculations!D379</f>
        <v>1.9309794325010801</v>
      </c>
      <c r="F406" s="55">
        <f>Calculations!H379</f>
        <v>1.9309794325010801</v>
      </c>
      <c r="G406" s="56">
        <f>Calculations!L379</f>
        <v>100</v>
      </c>
      <c r="H406" s="55">
        <f>Calculations!G379</f>
        <v>0</v>
      </c>
      <c r="I406" s="56">
        <f>Calculations!K379</f>
        <v>0</v>
      </c>
      <c r="J406" s="55">
        <f>Calculations!F379</f>
        <v>0</v>
      </c>
      <c r="K406" s="56">
        <f>Calculations!J379</f>
        <v>0</v>
      </c>
      <c r="L406" s="55">
        <f>Calculations!E379</f>
        <v>0</v>
      </c>
      <c r="M406" s="56">
        <f>Calculations!I379</f>
        <v>0</v>
      </c>
      <c r="N406" s="55">
        <f>Calculations!Q379</f>
        <v>2.2958111034201582E-2</v>
      </c>
      <c r="O406" s="56">
        <f>Calculations!V379</f>
        <v>1.1889360729474647</v>
      </c>
      <c r="P406" s="55">
        <f>Calculations!O379</f>
        <v>7.3890791596029799E-3</v>
      </c>
      <c r="Q406" s="56">
        <f>Calculations!T379</f>
        <v>0.3826596511197613</v>
      </c>
      <c r="R406" s="55">
        <f>Calculations!M379</f>
        <v>2.4141883525109699E-3</v>
      </c>
      <c r="S406" s="56">
        <f>Calculations!R379</f>
        <v>0.12502403246128929</v>
      </c>
      <c r="T406" s="57">
        <f>Calculations!AA379</f>
        <v>0</v>
      </c>
      <c r="U406" s="56">
        <f>Calculations!AB379</f>
        <v>0</v>
      </c>
      <c r="V406" s="57">
        <f>Calculations!AC379</f>
        <v>0</v>
      </c>
      <c r="W406" s="56">
        <f>Calculations!AD379</f>
        <v>0</v>
      </c>
      <c r="X406" s="57">
        <f>Calculations!AE379</f>
        <v>0</v>
      </c>
      <c r="Y406" s="56">
        <f>Calculations!AF379</f>
        <v>0</v>
      </c>
      <c r="Z406" s="55">
        <f>Calculations!Q379</f>
        <v>2.2958111034201582E-2</v>
      </c>
      <c r="AA406" s="56">
        <f>Calculations!V379</f>
        <v>1.1889360729474647</v>
      </c>
      <c r="AB406" s="57">
        <f>Calculations!AH379</f>
        <v>0</v>
      </c>
      <c r="AC406" s="56">
        <f>Calculations!AI379</f>
        <v>0</v>
      </c>
      <c r="AD406" s="56" t="s">
        <v>65</v>
      </c>
      <c r="AE406" s="58" t="s">
        <v>53</v>
      </c>
      <c r="AF406" s="39" t="s">
        <v>974</v>
      </c>
      <c r="AG406" s="59" t="s">
        <v>969</v>
      </c>
      <c r="AH406" s="59" t="s">
        <v>967</v>
      </c>
      <c r="AI406" s="70" t="s">
        <v>1160</v>
      </c>
      <c r="AJ406" s="73" t="s">
        <v>1161</v>
      </c>
    </row>
    <row r="407" spans="2:36" ht="105.6" x14ac:dyDescent="0.25">
      <c r="B407" s="19" t="str">
        <f>Calculations!A380</f>
        <v>CfS23-24235</v>
      </c>
      <c r="C407" s="39" t="str">
        <f>Calculations!B380</f>
        <v>Land North of Meadow Road, Great Gransden</v>
      </c>
      <c r="D407" s="39" t="str">
        <f>Calculations!C380</f>
        <v>Residential</v>
      </c>
      <c r="E407" s="55">
        <f>Calculations!D380</f>
        <v>0.74505146916313003</v>
      </c>
      <c r="F407" s="55">
        <f>Calculations!H380</f>
        <v>0.74505146916313003</v>
      </c>
      <c r="G407" s="56">
        <f>Calculations!L380</f>
        <v>100</v>
      </c>
      <c r="H407" s="55">
        <f>Calculations!G380</f>
        <v>0</v>
      </c>
      <c r="I407" s="56">
        <f>Calculations!K380</f>
        <v>0</v>
      </c>
      <c r="J407" s="55">
        <f>Calculations!F380</f>
        <v>0</v>
      </c>
      <c r="K407" s="56">
        <f>Calculations!J380</f>
        <v>0</v>
      </c>
      <c r="L407" s="55">
        <f>Calculations!E380</f>
        <v>0</v>
      </c>
      <c r="M407" s="56">
        <f>Calculations!I380</f>
        <v>0</v>
      </c>
      <c r="N407" s="55">
        <f>Calculations!Q380</f>
        <v>0.1008220579736516</v>
      </c>
      <c r="O407" s="56">
        <f>Calculations!V380</f>
        <v>13.532227254970552</v>
      </c>
      <c r="P407" s="55">
        <f>Calculations!O380</f>
        <v>1.4431494840056909E-2</v>
      </c>
      <c r="Q407" s="56">
        <f>Calculations!T380</f>
        <v>1.9369795829363183</v>
      </c>
      <c r="R407" s="55">
        <f>Calculations!M380</f>
        <v>3.6288781665993102E-3</v>
      </c>
      <c r="S407" s="56">
        <f>Calculations!R380</f>
        <v>0.48706409111244398</v>
      </c>
      <c r="T407" s="57">
        <f>Calculations!AA380</f>
        <v>0</v>
      </c>
      <c r="U407" s="56">
        <f>Calculations!AB380</f>
        <v>0</v>
      </c>
      <c r="V407" s="57">
        <f>Calculations!AC380</f>
        <v>0</v>
      </c>
      <c r="W407" s="56">
        <f>Calculations!AD380</f>
        <v>0</v>
      </c>
      <c r="X407" s="57">
        <f>Calculations!AE380</f>
        <v>0</v>
      </c>
      <c r="Y407" s="56">
        <f>Calculations!AF380</f>
        <v>0</v>
      </c>
      <c r="Z407" s="55">
        <f>Calculations!Q380</f>
        <v>0.1008220579736516</v>
      </c>
      <c r="AA407" s="56">
        <f>Calculations!V380</f>
        <v>13.532227254970552</v>
      </c>
      <c r="AB407" s="57">
        <f>Calculations!AH380</f>
        <v>0</v>
      </c>
      <c r="AC407" s="56">
        <f>Calculations!AI380</f>
        <v>0</v>
      </c>
      <c r="AD407" s="56" t="s">
        <v>64</v>
      </c>
      <c r="AE407" s="58" t="s">
        <v>53</v>
      </c>
      <c r="AF407" s="39" t="s">
        <v>974</v>
      </c>
      <c r="AG407" s="59" t="s">
        <v>966</v>
      </c>
      <c r="AH407" s="59" t="s">
        <v>967</v>
      </c>
      <c r="AI407" s="69" t="s">
        <v>1475</v>
      </c>
      <c r="AJ407" s="69" t="s">
        <v>1476</v>
      </c>
    </row>
    <row r="408" spans="2:36" ht="66" x14ac:dyDescent="0.25">
      <c r="B408" s="19" t="str">
        <f>Calculations!A381</f>
        <v>CfS23-24236</v>
      </c>
      <c r="C408" s="39" t="str">
        <f>Calculations!B381</f>
        <v>Leycourt Farm, Eltisley Road</v>
      </c>
      <c r="D408" s="39" t="str">
        <f>Calculations!C381</f>
        <v>Residential</v>
      </c>
      <c r="E408" s="55">
        <f>Calculations!D381</f>
        <v>0.65675959499105796</v>
      </c>
      <c r="F408" s="55">
        <f>Calculations!H381</f>
        <v>0.65675959499105796</v>
      </c>
      <c r="G408" s="56">
        <f>Calculations!L381</f>
        <v>100</v>
      </c>
      <c r="H408" s="55">
        <f>Calculations!G381</f>
        <v>0</v>
      </c>
      <c r="I408" s="56">
        <f>Calculations!K381</f>
        <v>0</v>
      </c>
      <c r="J408" s="55">
        <f>Calculations!F381</f>
        <v>0</v>
      </c>
      <c r="K408" s="56">
        <f>Calculations!J381</f>
        <v>0</v>
      </c>
      <c r="L408" s="55">
        <f>Calculations!E381</f>
        <v>0</v>
      </c>
      <c r="M408" s="56">
        <f>Calculations!I381</f>
        <v>0</v>
      </c>
      <c r="N408" s="55">
        <f>Calculations!Q381</f>
        <v>0</v>
      </c>
      <c r="O408" s="56">
        <f>Calculations!V381</f>
        <v>0</v>
      </c>
      <c r="P408" s="55">
        <f>Calculations!O381</f>
        <v>0</v>
      </c>
      <c r="Q408" s="56">
        <f>Calculations!T381</f>
        <v>0</v>
      </c>
      <c r="R408" s="55">
        <f>Calculations!M381</f>
        <v>0</v>
      </c>
      <c r="S408" s="56">
        <f>Calculations!R381</f>
        <v>0</v>
      </c>
      <c r="T408" s="57">
        <f>Calculations!AA381</f>
        <v>0</v>
      </c>
      <c r="U408" s="56">
        <f>Calculations!AB381</f>
        <v>0</v>
      </c>
      <c r="V408" s="57">
        <f>Calculations!AC381</f>
        <v>0</v>
      </c>
      <c r="W408" s="56">
        <f>Calculations!AD381</f>
        <v>0</v>
      </c>
      <c r="X408" s="57">
        <f>Calculations!AE381</f>
        <v>0</v>
      </c>
      <c r="Y408" s="56">
        <f>Calculations!AF381</f>
        <v>0</v>
      </c>
      <c r="Z408" s="55">
        <f>Calculations!Q381</f>
        <v>0</v>
      </c>
      <c r="AA408" s="56">
        <f>Calculations!V381</f>
        <v>0</v>
      </c>
      <c r="AB408" s="57">
        <f>Calculations!AH381</f>
        <v>0</v>
      </c>
      <c r="AC408" s="56">
        <f>Calculations!AI381</f>
        <v>0</v>
      </c>
      <c r="AD408" s="56" t="s">
        <v>64</v>
      </c>
      <c r="AE408" s="58" t="s">
        <v>53</v>
      </c>
      <c r="AF408" s="39" t="s">
        <v>954</v>
      </c>
      <c r="AG408" s="59" t="s">
        <v>1056</v>
      </c>
      <c r="AH408" s="59" t="s">
        <v>979</v>
      </c>
      <c r="AI408" s="69" t="s">
        <v>1403</v>
      </c>
      <c r="AJ408" s="76" t="s">
        <v>1404</v>
      </c>
    </row>
    <row r="409" spans="2:36" ht="105.6" x14ac:dyDescent="0.25">
      <c r="B409" s="19" t="str">
        <f>Calculations!A382</f>
        <v>CfS23-24237</v>
      </c>
      <c r="C409" s="39" t="str">
        <f>Calculations!B382</f>
        <v>Land North of Rectory Lane, Southoe</v>
      </c>
      <c r="D409" s="39" t="str">
        <f>Calculations!C382</f>
        <v>Residential</v>
      </c>
      <c r="E409" s="55">
        <f>Calculations!D382</f>
        <v>0.33319890066198998</v>
      </c>
      <c r="F409" s="55">
        <f>Calculations!H382</f>
        <v>0.33319890066198998</v>
      </c>
      <c r="G409" s="56">
        <f>Calculations!L382</f>
        <v>100</v>
      </c>
      <c r="H409" s="55">
        <f>Calculations!G382</f>
        <v>0</v>
      </c>
      <c r="I409" s="56">
        <f>Calculations!K382</f>
        <v>0</v>
      </c>
      <c r="J409" s="55">
        <f>Calculations!F382</f>
        <v>0</v>
      </c>
      <c r="K409" s="56">
        <f>Calculations!J382</f>
        <v>0</v>
      </c>
      <c r="L409" s="55">
        <f>Calculations!E382</f>
        <v>0</v>
      </c>
      <c r="M409" s="56">
        <f>Calculations!I382</f>
        <v>0</v>
      </c>
      <c r="N409" s="55">
        <f>Calculations!Q382</f>
        <v>2.8301807437134112E-2</v>
      </c>
      <c r="O409" s="56">
        <f>Calculations!V382</f>
        <v>8.4939678314979119</v>
      </c>
      <c r="P409" s="55">
        <f>Calculations!O382</f>
        <v>1.535499774541231E-2</v>
      </c>
      <c r="Q409" s="56">
        <f>Calculations!T382</f>
        <v>4.6083578651986672</v>
      </c>
      <c r="R409" s="55">
        <f>Calculations!M382</f>
        <v>1.26422417117602E-2</v>
      </c>
      <c r="S409" s="56">
        <f>Calculations!R382</f>
        <v>3.7942027079450011</v>
      </c>
      <c r="T409" s="57">
        <f>Calculations!AA382</f>
        <v>0</v>
      </c>
      <c r="U409" s="56">
        <f>Calculations!AB382</f>
        <v>0</v>
      </c>
      <c r="V409" s="57">
        <f>Calculations!AC382</f>
        <v>0</v>
      </c>
      <c r="W409" s="56">
        <f>Calculations!AD382</f>
        <v>0</v>
      </c>
      <c r="X409" s="57">
        <f>Calculations!AE382</f>
        <v>0</v>
      </c>
      <c r="Y409" s="56">
        <f>Calculations!AF382</f>
        <v>0</v>
      </c>
      <c r="Z409" s="55">
        <f>Calculations!Q382</f>
        <v>2.8301807437134112E-2</v>
      </c>
      <c r="AA409" s="56">
        <f>Calculations!V382</f>
        <v>8.4939678314979119</v>
      </c>
      <c r="AB409" s="57">
        <f>Calculations!AH382</f>
        <v>0</v>
      </c>
      <c r="AC409" s="56">
        <f>Calculations!AI382</f>
        <v>0</v>
      </c>
      <c r="AD409" s="56" t="s">
        <v>65</v>
      </c>
      <c r="AE409" s="58" t="s">
        <v>53</v>
      </c>
      <c r="AF409" s="39" t="s">
        <v>974</v>
      </c>
      <c r="AG409" s="59" t="s">
        <v>969</v>
      </c>
      <c r="AH409" s="59" t="s">
        <v>967</v>
      </c>
      <c r="AI409" s="69" t="s">
        <v>1162</v>
      </c>
      <c r="AJ409" s="74" t="s">
        <v>1163</v>
      </c>
    </row>
    <row r="410" spans="2:36" ht="211.2" x14ac:dyDescent="0.25">
      <c r="B410" s="41" t="str">
        <f>Calculations!A383</f>
        <v>CfS23-24239</v>
      </c>
      <c r="C410" s="49" t="str">
        <f>Calculations!B383</f>
        <v>Land between the West Lodge and Home Farm, Waresley</v>
      </c>
      <c r="D410" s="49" t="str">
        <f>Calculations!C383</f>
        <v>Residential</v>
      </c>
      <c r="E410" s="50">
        <f>Calculations!D383</f>
        <v>1.67142686445824</v>
      </c>
      <c r="F410" s="50">
        <f>Calculations!H383</f>
        <v>1.67142686445824</v>
      </c>
      <c r="G410" s="51">
        <f>Calculations!L383</f>
        <v>100</v>
      </c>
      <c r="H410" s="50">
        <f>Calculations!G383</f>
        <v>0</v>
      </c>
      <c r="I410" s="51">
        <f>Calculations!K383</f>
        <v>0</v>
      </c>
      <c r="J410" s="50">
        <f>Calculations!F383</f>
        <v>0</v>
      </c>
      <c r="K410" s="51">
        <f>Calculations!J383</f>
        <v>0</v>
      </c>
      <c r="L410" s="50">
        <f>Calculations!E383</f>
        <v>0</v>
      </c>
      <c r="M410" s="51">
        <f>Calculations!I383</f>
        <v>0</v>
      </c>
      <c r="N410" s="50">
        <f>Calculations!Q383</f>
        <v>1.554425970560986E-2</v>
      </c>
      <c r="O410" s="51">
        <f>Calculations!V383</f>
        <v>0.92999939370055684</v>
      </c>
      <c r="P410" s="50">
        <f>Calculations!O383</f>
        <v>1.080451908069662E-2</v>
      </c>
      <c r="Q410" s="51">
        <f>Calculations!T383</f>
        <v>0.64642487867386833</v>
      </c>
      <c r="R410" s="50">
        <f>Calculations!M383</f>
        <v>9.6040168865409205E-3</v>
      </c>
      <c r="S410" s="51">
        <f>Calculations!R383</f>
        <v>0.57459988772251025</v>
      </c>
      <c r="T410" s="52">
        <f>Calculations!AA383</f>
        <v>0</v>
      </c>
      <c r="U410" s="51">
        <f>Calculations!AB383</f>
        <v>0</v>
      </c>
      <c r="V410" s="52">
        <f>Calculations!AC383</f>
        <v>0</v>
      </c>
      <c r="W410" s="51">
        <f>Calculations!AD383</f>
        <v>0</v>
      </c>
      <c r="X410" s="52">
        <f>Calculations!AE383</f>
        <v>0</v>
      </c>
      <c r="Y410" s="51">
        <f>Calculations!AF383</f>
        <v>0</v>
      </c>
      <c r="Z410" s="50">
        <f>Calculations!Q383</f>
        <v>1.554425970560986E-2</v>
      </c>
      <c r="AA410" s="51">
        <f>Calculations!V383</f>
        <v>0.92999939370055684</v>
      </c>
      <c r="AB410" s="52">
        <f>Calculations!AH383</f>
        <v>0</v>
      </c>
      <c r="AC410" s="51">
        <f>Calculations!AI383</f>
        <v>0</v>
      </c>
      <c r="AD410" s="51" t="s">
        <v>66</v>
      </c>
      <c r="AE410" s="53" t="s">
        <v>53</v>
      </c>
      <c r="AF410" s="49" t="s">
        <v>974</v>
      </c>
      <c r="AG410" s="54" t="s">
        <v>969</v>
      </c>
      <c r="AH410" s="54" t="s">
        <v>967</v>
      </c>
      <c r="AI410" s="94" t="s">
        <v>1731</v>
      </c>
      <c r="AJ410" s="96" t="s">
        <v>1732</v>
      </c>
    </row>
    <row r="411" spans="2:36" ht="105.6" x14ac:dyDescent="0.25">
      <c r="B411" s="19" t="str">
        <f>Calculations!A384</f>
        <v>CfS23-2424</v>
      </c>
      <c r="C411" s="39" t="str">
        <f>Calculations!B384</f>
        <v>Land South East of Ellington</v>
      </c>
      <c r="D411" s="39" t="str">
        <f>Calculations!C384</f>
        <v>Residential</v>
      </c>
      <c r="E411" s="55">
        <f>Calculations!D384</f>
        <v>3.1693111987993299</v>
      </c>
      <c r="F411" s="55">
        <f>Calculations!H384</f>
        <v>2.5825826127314544</v>
      </c>
      <c r="G411" s="56">
        <f>Calculations!L384</f>
        <v>81.487189194606273</v>
      </c>
      <c r="H411" s="55">
        <f>Calculations!G384</f>
        <v>7.1710941835160996E-2</v>
      </c>
      <c r="I411" s="56">
        <f>Calculations!K384</f>
        <v>2.2626664703146901</v>
      </c>
      <c r="J411" s="55">
        <f>Calculations!F384</f>
        <v>6.7029746651416602E-2</v>
      </c>
      <c r="K411" s="56">
        <f>Calculations!J384</f>
        <v>2.1149626037610418</v>
      </c>
      <c r="L411" s="55">
        <f>Calculations!E384</f>
        <v>0.44798789758129798</v>
      </c>
      <c r="M411" s="56">
        <f>Calculations!I384</f>
        <v>14.135181731317987</v>
      </c>
      <c r="N411" s="55">
        <f>Calculations!Q384</f>
        <v>0.76896667168949906</v>
      </c>
      <c r="O411" s="56">
        <f>Calculations!V384</f>
        <v>24.262895735225257</v>
      </c>
      <c r="P411" s="55">
        <f>Calculations!O384</f>
        <v>0.50594139286266704</v>
      </c>
      <c r="Q411" s="56">
        <f>Calculations!T384</f>
        <v>15.963765030532162</v>
      </c>
      <c r="R411" s="55">
        <f>Calculations!M384</f>
        <v>0.35048346860925</v>
      </c>
      <c r="S411" s="56">
        <f>Calculations!R384</f>
        <v>11.05866374819955</v>
      </c>
      <c r="T411" s="57">
        <f>Calculations!AA384</f>
        <v>6.1827319137786899E-2</v>
      </c>
      <c r="U411" s="56">
        <f>Calculations!AB384</f>
        <v>1.9508125033985215</v>
      </c>
      <c r="V411" s="57">
        <f>Calculations!AC384</f>
        <v>4.1642555750327298E-2</v>
      </c>
      <c r="W411" s="56">
        <f>Calculations!AD384</f>
        <v>1.3139307924732437</v>
      </c>
      <c r="X411" s="57">
        <f>Calculations!AE384</f>
        <v>7.1539964466961106E-2</v>
      </c>
      <c r="Y411" s="56">
        <f>Calculations!AF384</f>
        <v>2.2572716902670678</v>
      </c>
      <c r="Z411" s="55">
        <f>Calculations!Q384</f>
        <v>0.76896667168949906</v>
      </c>
      <c r="AA411" s="56">
        <f>Calculations!V384</f>
        <v>24.262895735225257</v>
      </c>
      <c r="AB411" s="57">
        <f>Calculations!AH384</f>
        <v>0</v>
      </c>
      <c r="AC411" s="56">
        <f>Calculations!AI384</f>
        <v>0</v>
      </c>
      <c r="AD411" s="56" t="s">
        <v>64</v>
      </c>
      <c r="AE411" s="58" t="s">
        <v>53</v>
      </c>
      <c r="AF411" s="39" t="s">
        <v>978</v>
      </c>
      <c r="AG411" s="59" t="s">
        <v>955</v>
      </c>
      <c r="AH411" s="59" t="s">
        <v>996</v>
      </c>
      <c r="AI411" s="69" t="s">
        <v>1733</v>
      </c>
      <c r="AJ411" s="70" t="s">
        <v>1110</v>
      </c>
    </row>
    <row r="412" spans="2:36" ht="52.8" x14ac:dyDescent="0.25">
      <c r="B412" s="19" t="str">
        <f>Calculations!A385</f>
        <v>CfS23-24241</v>
      </c>
      <c r="C412" s="39" t="str">
        <f>Calculations!B385</f>
        <v>Land Adjacent to 2 High Street, Great Paxton</v>
      </c>
      <c r="D412" s="39" t="str">
        <f>Calculations!C385</f>
        <v>Residential</v>
      </c>
      <c r="E412" s="55">
        <f>Calculations!D385</f>
        <v>9.3499289949610806E-2</v>
      </c>
      <c r="F412" s="55">
        <f>Calculations!H385</f>
        <v>9.3499289949610806E-2</v>
      </c>
      <c r="G412" s="56">
        <f>Calculations!L385</f>
        <v>100</v>
      </c>
      <c r="H412" s="55">
        <f>Calculations!G385</f>
        <v>0</v>
      </c>
      <c r="I412" s="56">
        <f>Calculations!K385</f>
        <v>0</v>
      </c>
      <c r="J412" s="55">
        <f>Calculations!F385</f>
        <v>0</v>
      </c>
      <c r="K412" s="56">
        <f>Calculations!J385</f>
        <v>0</v>
      </c>
      <c r="L412" s="55">
        <f>Calculations!E385</f>
        <v>0</v>
      </c>
      <c r="M412" s="56">
        <f>Calculations!I385</f>
        <v>0</v>
      </c>
      <c r="N412" s="55">
        <f>Calculations!Q385</f>
        <v>2.5939063454912658E-3</v>
      </c>
      <c r="O412" s="56">
        <f>Calculations!V385</f>
        <v>2.7742524535632187</v>
      </c>
      <c r="P412" s="55">
        <f>Calculations!O385</f>
        <v>9.3295067975486599E-4</v>
      </c>
      <c r="Q412" s="56">
        <f>Calculations!T385</f>
        <v>0.99781579117622954</v>
      </c>
      <c r="R412" s="55">
        <f>Calculations!M385</f>
        <v>3.7450823845501801E-4</v>
      </c>
      <c r="S412" s="56">
        <f>Calculations!R385</f>
        <v>0.40054661233989075</v>
      </c>
      <c r="T412" s="57">
        <f>Calculations!AA385</f>
        <v>0</v>
      </c>
      <c r="U412" s="56">
        <f>Calculations!AB385</f>
        <v>0</v>
      </c>
      <c r="V412" s="57">
        <f>Calculations!AC385</f>
        <v>0</v>
      </c>
      <c r="W412" s="56">
        <f>Calculations!AD385</f>
        <v>0</v>
      </c>
      <c r="X412" s="57">
        <f>Calculations!AE385</f>
        <v>1.57534936768512E-2</v>
      </c>
      <c r="Y412" s="56">
        <f>Calculations!AF385</f>
        <v>16.848784290598534</v>
      </c>
      <c r="Z412" s="55">
        <f>Calculations!Q385</f>
        <v>2.5939063454912658E-3</v>
      </c>
      <c r="AA412" s="56">
        <f>Calculations!V385</f>
        <v>2.7742524535632187</v>
      </c>
      <c r="AB412" s="57">
        <f>Calculations!AH385</f>
        <v>2.44368558038957E-2</v>
      </c>
      <c r="AC412" s="56">
        <f>Calculations!AI385</f>
        <v>26.135873135577132</v>
      </c>
      <c r="AD412" s="56" t="s">
        <v>65</v>
      </c>
      <c r="AE412" s="58" t="s">
        <v>53</v>
      </c>
      <c r="AF412" s="39" t="s">
        <v>974</v>
      </c>
      <c r="AG412" s="59" t="s">
        <v>988</v>
      </c>
      <c r="AH412" s="59" t="s">
        <v>1005</v>
      </c>
      <c r="AI412" s="69" t="s">
        <v>1028</v>
      </c>
      <c r="AJ412" s="69" t="s">
        <v>1027</v>
      </c>
    </row>
    <row r="413" spans="2:36" ht="39.6" x14ac:dyDescent="0.25">
      <c r="B413" s="19" t="str">
        <f>Calculations!A386</f>
        <v>CfS23-24246</v>
      </c>
      <c r="C413" s="39" t="str">
        <f>Calculations!B386</f>
        <v>Pitches 9 - 15 Land of Chatteris Road Somersham (Legacy Park)</v>
      </c>
      <c r="D413" s="39" t="str">
        <f>Calculations!C386</f>
        <v>Residential</v>
      </c>
      <c r="E413" s="55">
        <f>Calculations!D386</f>
        <v>0.50625285398564301</v>
      </c>
      <c r="F413" s="55">
        <f>Calculations!H386</f>
        <v>0</v>
      </c>
      <c r="G413" s="56">
        <f>Calculations!L386</f>
        <v>0</v>
      </c>
      <c r="H413" s="55">
        <f>Calculations!G386</f>
        <v>0</v>
      </c>
      <c r="I413" s="56">
        <f>Calculations!K386</f>
        <v>0</v>
      </c>
      <c r="J413" s="55">
        <f>Calculations!F386</f>
        <v>0.50625285398564301</v>
      </c>
      <c r="K413" s="56">
        <f>Calculations!J386</f>
        <v>100</v>
      </c>
      <c r="L413" s="55">
        <f>Calculations!E386</f>
        <v>0</v>
      </c>
      <c r="M413" s="56">
        <f>Calculations!I386</f>
        <v>0</v>
      </c>
      <c r="N413" s="55">
        <f>Calculations!Q386</f>
        <v>0.29794197944812462</v>
      </c>
      <c r="O413" s="56">
        <f>Calculations!V386</f>
        <v>58.852404900530999</v>
      </c>
      <c r="P413" s="55">
        <f>Calculations!O386</f>
        <v>9.1014548161049605E-2</v>
      </c>
      <c r="Q413" s="56">
        <f>Calculations!T386</f>
        <v>17.978081001323247</v>
      </c>
      <c r="R413" s="55">
        <f>Calculations!M386</f>
        <v>0</v>
      </c>
      <c r="S413" s="56">
        <f>Calculations!R386</f>
        <v>0</v>
      </c>
      <c r="T413" s="57">
        <f>Calculations!AA386</f>
        <v>0</v>
      </c>
      <c r="U413" s="56">
        <f>Calculations!AB386</f>
        <v>0</v>
      </c>
      <c r="V413" s="57">
        <f>Calculations!AC386</f>
        <v>0</v>
      </c>
      <c r="W413" s="56">
        <f>Calculations!AD386</f>
        <v>0</v>
      </c>
      <c r="X413" s="57">
        <f>Calculations!AE386</f>
        <v>0</v>
      </c>
      <c r="Y413" s="56">
        <f>Calculations!AF386</f>
        <v>0</v>
      </c>
      <c r="Z413" s="55">
        <f>Calculations!Q386</f>
        <v>0.29794197944812462</v>
      </c>
      <c r="AA413" s="56">
        <f>Calculations!V386</f>
        <v>58.852404900530999</v>
      </c>
      <c r="AB413" s="57">
        <f>Calculations!AH386</f>
        <v>0</v>
      </c>
      <c r="AC413" s="56">
        <f>Calculations!AI386</f>
        <v>0</v>
      </c>
      <c r="AD413" s="56" t="s">
        <v>65</v>
      </c>
      <c r="AE413" s="58" t="s">
        <v>53</v>
      </c>
      <c r="AF413" s="39" t="s">
        <v>974</v>
      </c>
      <c r="AG413" s="59" t="s">
        <v>987</v>
      </c>
      <c r="AH413" s="59" t="s">
        <v>964</v>
      </c>
      <c r="AI413" s="69" t="s">
        <v>1012</v>
      </c>
      <c r="AJ413" s="70" t="s">
        <v>1185</v>
      </c>
    </row>
    <row r="414" spans="2:36" s="91" customFormat="1" ht="224.4" x14ac:dyDescent="0.25">
      <c r="B414" s="84" t="str">
        <f>Calculations!A387</f>
        <v>CfS23-24247</v>
      </c>
      <c r="C414" s="85" t="str">
        <f>Calculations!B387</f>
        <v>Land on the West Side of Parkhall Road, Somersham</v>
      </c>
      <c r="D414" s="85" t="str">
        <f>Calculations!C387</f>
        <v>Residential</v>
      </c>
      <c r="E414" s="86">
        <f>Calculations!D387</f>
        <v>3.1567425188479898</v>
      </c>
      <c r="F414" s="86">
        <f>Calculations!H387</f>
        <v>3.1567425188479898</v>
      </c>
      <c r="G414" s="87">
        <f>Calculations!L387</f>
        <v>100</v>
      </c>
      <c r="H414" s="86">
        <f>Calculations!G387</f>
        <v>0</v>
      </c>
      <c r="I414" s="87">
        <f>Calculations!K387</f>
        <v>0</v>
      </c>
      <c r="J414" s="86">
        <f>Calculations!F387</f>
        <v>0</v>
      </c>
      <c r="K414" s="87">
        <f>Calculations!J387</f>
        <v>0</v>
      </c>
      <c r="L414" s="86">
        <f>Calculations!E387</f>
        <v>0</v>
      </c>
      <c r="M414" s="87">
        <f>Calculations!I387</f>
        <v>0</v>
      </c>
      <c r="N414" s="86">
        <f>Calculations!Q387</f>
        <v>0.24877723911633237</v>
      </c>
      <c r="O414" s="87">
        <f>Calculations!V387</f>
        <v>7.8808213730120826</v>
      </c>
      <c r="P414" s="86">
        <f>Calculations!O387</f>
        <v>7.5666050440448399E-2</v>
      </c>
      <c r="Q414" s="87">
        <f>Calculations!T387</f>
        <v>2.3969661760079721</v>
      </c>
      <c r="R414" s="86">
        <f>Calculations!M387</f>
        <v>0</v>
      </c>
      <c r="S414" s="87">
        <f>Calculations!R387</f>
        <v>0</v>
      </c>
      <c r="T414" s="88">
        <f>Calculations!AA387</f>
        <v>0</v>
      </c>
      <c r="U414" s="87">
        <f>Calculations!AB387</f>
        <v>0</v>
      </c>
      <c r="V414" s="88">
        <f>Calculations!AC387</f>
        <v>0</v>
      </c>
      <c r="W414" s="87">
        <f>Calculations!AD387</f>
        <v>0</v>
      </c>
      <c r="X414" s="88">
        <f>Calculations!AE387</f>
        <v>0</v>
      </c>
      <c r="Y414" s="87">
        <f>Calculations!AF387</f>
        <v>0</v>
      </c>
      <c r="Z414" s="86">
        <f>Calculations!Q387</f>
        <v>0.24877723911633237</v>
      </c>
      <c r="AA414" s="87">
        <f>Calculations!V387</f>
        <v>7.8808213730120826</v>
      </c>
      <c r="AB414" s="88">
        <f>Calculations!AH387</f>
        <v>0</v>
      </c>
      <c r="AC414" s="87">
        <f>Calculations!AI387</f>
        <v>0</v>
      </c>
      <c r="AD414" s="87" t="s">
        <v>66</v>
      </c>
      <c r="AE414" s="89" t="s">
        <v>53</v>
      </c>
      <c r="AF414" s="85" t="s">
        <v>974</v>
      </c>
      <c r="AG414" s="90" t="s">
        <v>969</v>
      </c>
      <c r="AH414" s="90" t="s">
        <v>967</v>
      </c>
      <c r="AI414" s="92" t="s">
        <v>1519</v>
      </c>
      <c r="AJ414" s="93" t="s">
        <v>1520</v>
      </c>
    </row>
    <row r="415" spans="2:36" ht="39.6" x14ac:dyDescent="0.25">
      <c r="B415" s="19" t="str">
        <f>Calculations!A388</f>
        <v>CfS23-24248</v>
      </c>
      <c r="C415" s="39" t="str">
        <f>Calculations!B388</f>
        <v>Pitches 5 - 8 Land of Chatteris Road Somersham (Legacy Park)</v>
      </c>
      <c r="D415" s="39" t="str">
        <f>Calculations!C388</f>
        <v>Residential</v>
      </c>
      <c r="E415" s="55">
        <f>Calculations!D388</f>
        <v>0.27661677482873198</v>
      </c>
      <c r="F415" s="55">
        <f>Calculations!H388</f>
        <v>1.1397763011178341E-9</v>
      </c>
      <c r="G415" s="56">
        <f>Calculations!L388</f>
        <v>4.1204164202389014E-7</v>
      </c>
      <c r="H415" s="55">
        <f>Calculations!G388</f>
        <v>1.14894862229237E-2</v>
      </c>
      <c r="I415" s="56">
        <f>Calculations!K388</f>
        <v>4.1535753679571483</v>
      </c>
      <c r="J415" s="55">
        <f>Calculations!F388</f>
        <v>0.26512728746603198</v>
      </c>
      <c r="K415" s="56">
        <f>Calculations!J388</f>
        <v>95.846424220001211</v>
      </c>
      <c r="L415" s="55">
        <f>Calculations!E388</f>
        <v>0</v>
      </c>
      <c r="M415" s="56">
        <f>Calculations!I388</f>
        <v>0</v>
      </c>
      <c r="N415" s="55">
        <f>Calculations!Q388</f>
        <v>8.1399259271645971E-2</v>
      </c>
      <c r="O415" s="56">
        <f>Calculations!V388</f>
        <v>29.42672559248966</v>
      </c>
      <c r="P415" s="55">
        <f>Calculations!O388</f>
        <v>7.00870030026417E-3</v>
      </c>
      <c r="Q415" s="56">
        <f>Calculations!T388</f>
        <v>2.5337220797992552</v>
      </c>
      <c r="R415" s="55">
        <f>Calculations!M388</f>
        <v>0</v>
      </c>
      <c r="S415" s="56">
        <f>Calculations!R388</f>
        <v>0</v>
      </c>
      <c r="T415" s="57">
        <f>Calculations!AA388</f>
        <v>0</v>
      </c>
      <c r="U415" s="56">
        <f>Calculations!AB388</f>
        <v>0</v>
      </c>
      <c r="V415" s="57">
        <f>Calculations!AC388</f>
        <v>1.14894864389672E-2</v>
      </c>
      <c r="W415" s="56">
        <f>Calculations!AD388</f>
        <v>4.1535754460592438</v>
      </c>
      <c r="X415" s="57">
        <f>Calculations!AE388</f>
        <v>0</v>
      </c>
      <c r="Y415" s="56">
        <f>Calculations!AF388</f>
        <v>0</v>
      </c>
      <c r="Z415" s="55">
        <f>Calculations!Q388</f>
        <v>8.1399259271645971E-2</v>
      </c>
      <c r="AA415" s="56">
        <f>Calculations!V388</f>
        <v>29.42672559248966</v>
      </c>
      <c r="AB415" s="57">
        <f>Calculations!AH388</f>
        <v>0</v>
      </c>
      <c r="AC415" s="56">
        <f>Calculations!AI388</f>
        <v>0</v>
      </c>
      <c r="AD415" s="56" t="s">
        <v>64</v>
      </c>
      <c r="AE415" s="58" t="s">
        <v>53</v>
      </c>
      <c r="AF415" s="39" t="s">
        <v>974</v>
      </c>
      <c r="AG415" s="59" t="s">
        <v>986</v>
      </c>
      <c r="AH415" s="59" t="s">
        <v>964</v>
      </c>
      <c r="AI415" s="69" t="s">
        <v>1012</v>
      </c>
      <c r="AJ415" s="70" t="s">
        <v>1186</v>
      </c>
    </row>
    <row r="416" spans="2:36" ht="39.6" x14ac:dyDescent="0.25">
      <c r="B416" s="19" t="str">
        <f>Calculations!A389</f>
        <v>CfS23-24249</v>
      </c>
      <c r="C416" s="39" t="str">
        <f>Calculations!B389</f>
        <v>Land west of 38 Hemingford Road, Hemingford Grey</v>
      </c>
      <c r="D416" s="39" t="str">
        <f>Calculations!C389</f>
        <v>Residential</v>
      </c>
      <c r="E416" s="55">
        <f>Calculations!D389</f>
        <v>0.96971388527993096</v>
      </c>
      <c r="F416" s="55">
        <f>Calculations!H389</f>
        <v>0</v>
      </c>
      <c r="G416" s="56">
        <f>Calculations!L389</f>
        <v>0</v>
      </c>
      <c r="H416" s="55">
        <f>Calculations!G389</f>
        <v>0</v>
      </c>
      <c r="I416" s="56">
        <f>Calculations!K389</f>
        <v>0</v>
      </c>
      <c r="J416" s="55">
        <f>Calculations!F389</f>
        <v>0.96971388527993096</v>
      </c>
      <c r="K416" s="56">
        <f>Calculations!J389</f>
        <v>100</v>
      </c>
      <c r="L416" s="55">
        <f>Calculations!E389</f>
        <v>0</v>
      </c>
      <c r="M416" s="56">
        <f>Calculations!I389</f>
        <v>0</v>
      </c>
      <c r="N416" s="55">
        <f>Calculations!Q389</f>
        <v>8.4745455989366694E-3</v>
      </c>
      <c r="O416" s="56">
        <f>Calculations!V389</f>
        <v>0.87392227001991307</v>
      </c>
      <c r="P416" s="55">
        <f>Calculations!O389</f>
        <v>0</v>
      </c>
      <c r="Q416" s="56">
        <f>Calculations!T389</f>
        <v>0</v>
      </c>
      <c r="R416" s="55">
        <f>Calculations!M389</f>
        <v>0</v>
      </c>
      <c r="S416" s="56">
        <f>Calculations!R389</f>
        <v>0</v>
      </c>
      <c r="T416" s="57">
        <f>Calculations!AA389</f>
        <v>0</v>
      </c>
      <c r="U416" s="56">
        <f>Calculations!AB389</f>
        <v>0</v>
      </c>
      <c r="V416" s="57">
        <f>Calculations!AC389</f>
        <v>0</v>
      </c>
      <c r="W416" s="56">
        <f>Calculations!AD389</f>
        <v>0</v>
      </c>
      <c r="X416" s="57">
        <f>Calculations!AE389</f>
        <v>0</v>
      </c>
      <c r="Y416" s="56">
        <f>Calculations!AF389</f>
        <v>0</v>
      </c>
      <c r="Z416" s="55">
        <f>Calculations!Q389</f>
        <v>8.4745455989366694E-3</v>
      </c>
      <c r="AA416" s="56">
        <f>Calculations!V389</f>
        <v>0.87392227001991307</v>
      </c>
      <c r="AB416" s="57">
        <f>Calculations!AH389</f>
        <v>0.96971388527993096</v>
      </c>
      <c r="AC416" s="56">
        <f>Calculations!AI389</f>
        <v>100</v>
      </c>
      <c r="AD416" s="56" t="s">
        <v>65</v>
      </c>
      <c r="AE416" s="58" t="s">
        <v>53</v>
      </c>
      <c r="AF416" s="39" t="s">
        <v>974</v>
      </c>
      <c r="AG416" s="59" t="s">
        <v>985</v>
      </c>
      <c r="AH416" s="59" t="s">
        <v>964</v>
      </c>
      <c r="AI416" s="69" t="s">
        <v>1013</v>
      </c>
      <c r="AJ416" s="70" t="s">
        <v>1187</v>
      </c>
    </row>
    <row r="417" spans="2:36" ht="39.6" x14ac:dyDescent="0.25">
      <c r="B417" s="19" t="str">
        <f>Calculations!A390</f>
        <v>CfS23-24251</v>
      </c>
      <c r="C417" s="39" t="str">
        <f>Calculations!B390</f>
        <v>One Acre Stables Middle Drove, Ramsey Heights</v>
      </c>
      <c r="D417" s="39" t="str">
        <f>Calculations!C390</f>
        <v>Residential</v>
      </c>
      <c r="E417" s="55">
        <f>Calculations!D390</f>
        <v>0.22392758122235501</v>
      </c>
      <c r="F417" s="55">
        <f>Calculations!H390</f>
        <v>0</v>
      </c>
      <c r="G417" s="56">
        <f>Calculations!L390</f>
        <v>0</v>
      </c>
      <c r="H417" s="55">
        <f>Calculations!G390</f>
        <v>0</v>
      </c>
      <c r="I417" s="56">
        <f>Calculations!K390</f>
        <v>0</v>
      </c>
      <c r="J417" s="55">
        <f>Calculations!F390</f>
        <v>0.22392758122235501</v>
      </c>
      <c r="K417" s="56">
        <f>Calculations!J390</f>
        <v>100</v>
      </c>
      <c r="L417" s="55">
        <f>Calculations!E390</f>
        <v>0</v>
      </c>
      <c r="M417" s="56">
        <f>Calculations!I390</f>
        <v>0</v>
      </c>
      <c r="N417" s="55">
        <f>Calculations!Q390</f>
        <v>0.13714453419320013</v>
      </c>
      <c r="O417" s="56">
        <f>Calculations!V390</f>
        <v>61.245038884700286</v>
      </c>
      <c r="P417" s="55">
        <f>Calculations!O390</f>
        <v>1.8007511378743138E-2</v>
      </c>
      <c r="Q417" s="56">
        <f>Calculations!T390</f>
        <v>8.0416674357153379</v>
      </c>
      <c r="R417" s="55">
        <f>Calculations!M390</f>
        <v>1.1604840548580899E-2</v>
      </c>
      <c r="S417" s="56">
        <f>Calculations!R390</f>
        <v>5.1824078504458795</v>
      </c>
      <c r="T417" s="57">
        <f>Calculations!AA390</f>
        <v>0</v>
      </c>
      <c r="U417" s="56">
        <f>Calculations!AB390</f>
        <v>0</v>
      </c>
      <c r="V417" s="57">
        <f>Calculations!AC390</f>
        <v>0</v>
      </c>
      <c r="W417" s="56">
        <f>Calculations!AD390</f>
        <v>0</v>
      </c>
      <c r="X417" s="57">
        <f>Calculations!AE390</f>
        <v>0</v>
      </c>
      <c r="Y417" s="56">
        <f>Calculations!AF390</f>
        <v>0</v>
      </c>
      <c r="Z417" s="55">
        <f>Calculations!Q390</f>
        <v>0.13714453419320013</v>
      </c>
      <c r="AA417" s="56">
        <f>Calculations!V390</f>
        <v>61.245038884700286</v>
      </c>
      <c r="AB417" s="57">
        <f>Calculations!AH390</f>
        <v>0.22392758122235501</v>
      </c>
      <c r="AC417" s="56">
        <f>Calculations!AI390</f>
        <v>100</v>
      </c>
      <c r="AD417" s="56" t="s">
        <v>64</v>
      </c>
      <c r="AE417" s="58" t="s">
        <v>53</v>
      </c>
      <c r="AF417" s="39" t="s">
        <v>974</v>
      </c>
      <c r="AG417" s="59" t="s">
        <v>994</v>
      </c>
      <c r="AH417" s="59" t="s">
        <v>964</v>
      </c>
      <c r="AI417" s="69" t="s">
        <v>1012</v>
      </c>
      <c r="AJ417" s="70" t="s">
        <v>1188</v>
      </c>
    </row>
    <row r="418" spans="2:36" ht="39.6" x14ac:dyDescent="0.25">
      <c r="B418" s="19" t="str">
        <f>Calculations!A391</f>
        <v>CfS23-24252</v>
      </c>
      <c r="C418" s="39" t="str">
        <f>Calculations!B391</f>
        <v>Two Acre Stables, Middle Drove, Ramsey Heights</v>
      </c>
      <c r="D418" s="39" t="str">
        <f>Calculations!C391</f>
        <v>Residential</v>
      </c>
      <c r="E418" s="55">
        <f>Calculations!D391</f>
        <v>0.34604805989991799</v>
      </c>
      <c r="F418" s="55">
        <f>Calculations!H391</f>
        <v>0</v>
      </c>
      <c r="G418" s="56">
        <f>Calculations!L391</f>
        <v>0</v>
      </c>
      <c r="H418" s="55">
        <f>Calculations!G391</f>
        <v>0</v>
      </c>
      <c r="I418" s="56">
        <f>Calculations!K391</f>
        <v>0</v>
      </c>
      <c r="J418" s="55">
        <f>Calculations!F391</f>
        <v>0.34604805989991799</v>
      </c>
      <c r="K418" s="56">
        <f>Calculations!J391</f>
        <v>100</v>
      </c>
      <c r="L418" s="55">
        <f>Calculations!E391</f>
        <v>0</v>
      </c>
      <c r="M418" s="56">
        <f>Calculations!I391</f>
        <v>0</v>
      </c>
      <c r="N418" s="55">
        <f>Calculations!Q391</f>
        <v>0.191172101420647</v>
      </c>
      <c r="O418" s="56">
        <f>Calculations!V391</f>
        <v>55.244378909662629</v>
      </c>
      <c r="P418" s="55">
        <f>Calculations!O391</f>
        <v>4.3637839340663002E-2</v>
      </c>
      <c r="Q418" s="56">
        <f>Calculations!T391</f>
        <v>12.610340700445969</v>
      </c>
      <c r="R418" s="55">
        <f>Calculations!M391</f>
        <v>1.03508419317775E-2</v>
      </c>
      <c r="S418" s="56">
        <f>Calculations!R391</f>
        <v>2.9911573365766335</v>
      </c>
      <c r="T418" s="57">
        <f>Calculations!AA391</f>
        <v>0</v>
      </c>
      <c r="U418" s="56">
        <f>Calculations!AB391</f>
        <v>0</v>
      </c>
      <c r="V418" s="57">
        <f>Calculations!AC391</f>
        <v>0</v>
      </c>
      <c r="W418" s="56">
        <f>Calculations!AD391</f>
        <v>0</v>
      </c>
      <c r="X418" s="57">
        <f>Calculations!AE391</f>
        <v>0</v>
      </c>
      <c r="Y418" s="56">
        <f>Calculations!AF391</f>
        <v>0</v>
      </c>
      <c r="Z418" s="55">
        <f>Calculations!Q391</f>
        <v>0.191172101420647</v>
      </c>
      <c r="AA418" s="56">
        <f>Calculations!V391</f>
        <v>55.244378909662629</v>
      </c>
      <c r="AB418" s="57">
        <f>Calculations!AH391</f>
        <v>0.34604805989991799</v>
      </c>
      <c r="AC418" s="56">
        <f>Calculations!AI391</f>
        <v>100</v>
      </c>
      <c r="AD418" s="56" t="s">
        <v>64</v>
      </c>
      <c r="AE418" s="58" t="s">
        <v>53</v>
      </c>
      <c r="AF418" s="39" t="s">
        <v>974</v>
      </c>
      <c r="AG418" s="59" t="s">
        <v>994</v>
      </c>
      <c r="AH418" s="59" t="s">
        <v>964</v>
      </c>
      <c r="AI418" s="69" t="s">
        <v>1012</v>
      </c>
      <c r="AJ418" s="70" t="s">
        <v>1189</v>
      </c>
    </row>
    <row r="419" spans="2:36" ht="52.8" x14ac:dyDescent="0.25">
      <c r="B419" s="19" t="str">
        <f>Calculations!A392</f>
        <v>CfS23-24264</v>
      </c>
      <c r="C419" s="39" t="str">
        <f>Calculations!B392</f>
        <v>Land between Dobbies Garden Centre and Splash Lane, Wyton</v>
      </c>
      <c r="D419" s="39" t="str">
        <f>Calculations!C392</f>
        <v>Mixed Use</v>
      </c>
      <c r="E419" s="55">
        <f>Calculations!D392</f>
        <v>16.421714118655402</v>
      </c>
      <c r="F419" s="55">
        <f>Calculations!H392</f>
        <v>2.1540431272858207E-2</v>
      </c>
      <c r="G419" s="56">
        <f>Calculations!L392</f>
        <v>0.13117041934366547</v>
      </c>
      <c r="H419" s="55">
        <f>Calculations!G392</f>
        <v>0.36917849219093402</v>
      </c>
      <c r="I419" s="56">
        <f>Calculations!K392</f>
        <v>2.2481117959028389</v>
      </c>
      <c r="J419" s="55">
        <f>Calculations!F392</f>
        <v>14.4114427503723</v>
      </c>
      <c r="K419" s="56">
        <f>Calculations!J392</f>
        <v>87.758455945841902</v>
      </c>
      <c r="L419" s="55">
        <f>Calculations!E392</f>
        <v>1.6195524448193099</v>
      </c>
      <c r="M419" s="56">
        <f>Calculations!I392</f>
        <v>9.8622618389115999</v>
      </c>
      <c r="N419" s="55">
        <f>Calculations!Q392</f>
        <v>9.2369246891190198</v>
      </c>
      <c r="O419" s="56">
        <f>Calculations!V392</f>
        <v>56.248237074263066</v>
      </c>
      <c r="P419" s="55">
        <f>Calculations!O392</f>
        <v>5.4460184476034303</v>
      </c>
      <c r="Q419" s="56">
        <f>Calculations!T392</f>
        <v>33.163520009258001</v>
      </c>
      <c r="R419" s="55">
        <f>Calculations!M392</f>
        <v>2.8597514037087302</v>
      </c>
      <c r="S419" s="56">
        <f>Calculations!R392</f>
        <v>17.414451274973754</v>
      </c>
      <c r="T419" s="57">
        <f>Calculations!AA392</f>
        <v>0</v>
      </c>
      <c r="U419" s="56">
        <f>Calculations!AB392</f>
        <v>0</v>
      </c>
      <c r="V419" s="57">
        <f>Calculations!AC392</f>
        <v>0.32548956839786403</v>
      </c>
      <c r="W419" s="56">
        <f>Calculations!AD392</f>
        <v>1.9820681692911779</v>
      </c>
      <c r="X419" s="57">
        <f>Calculations!AE392</f>
        <v>1.9939796697499599E-2</v>
      </c>
      <c r="Y419" s="56">
        <f>Calculations!AF392</f>
        <v>0.12142335783843408</v>
      </c>
      <c r="Z419" s="55">
        <f>Calculations!Q392</f>
        <v>9.2369246891190198</v>
      </c>
      <c r="AA419" s="56">
        <f>Calculations!V392</f>
        <v>56.248237074263066</v>
      </c>
      <c r="AB419" s="57">
        <f>Calculations!AH392</f>
        <v>16.421714118655402</v>
      </c>
      <c r="AC419" s="56">
        <f>Calculations!AI392</f>
        <v>100</v>
      </c>
      <c r="AD419" s="56" t="s">
        <v>65</v>
      </c>
      <c r="AE419" s="58" t="s">
        <v>53</v>
      </c>
      <c r="AF419" s="39" t="s">
        <v>978</v>
      </c>
      <c r="AG419" s="59" t="s">
        <v>957</v>
      </c>
      <c r="AH419" s="59" t="s">
        <v>996</v>
      </c>
      <c r="AI419" s="69" t="s">
        <v>1405</v>
      </c>
      <c r="AJ419" s="69" t="s">
        <v>1406</v>
      </c>
    </row>
    <row r="420" spans="2:36" ht="79.2" x14ac:dyDescent="0.25">
      <c r="B420" s="19" t="str">
        <f>Calculations!A393</f>
        <v>CfS23-24265</v>
      </c>
      <c r="C420" s="39" t="str">
        <f>Calculations!B393</f>
        <v>Land East of Cow Lane, Godmanchester</v>
      </c>
      <c r="D420" s="39" t="str">
        <f>Calculations!C393</f>
        <v>Commercial</v>
      </c>
      <c r="E420" s="55">
        <f>Calculations!D393</f>
        <v>1.78481154431402</v>
      </c>
      <c r="F420" s="55">
        <f>Calculations!H393</f>
        <v>1.2103151431239612</v>
      </c>
      <c r="G420" s="56">
        <f>Calculations!L393</f>
        <v>67.811929331123721</v>
      </c>
      <c r="H420" s="55">
        <f>Calculations!G393</f>
        <v>0.57449640119005896</v>
      </c>
      <c r="I420" s="56">
        <f>Calculations!K393</f>
        <v>32.188070668876286</v>
      </c>
      <c r="J420" s="55">
        <f>Calculations!F393</f>
        <v>0</v>
      </c>
      <c r="K420" s="56">
        <f>Calculations!J393</f>
        <v>0</v>
      </c>
      <c r="L420" s="55">
        <f>Calculations!E393</f>
        <v>0</v>
      </c>
      <c r="M420" s="56">
        <f>Calculations!I393</f>
        <v>0</v>
      </c>
      <c r="N420" s="55">
        <f>Calculations!Q393</f>
        <v>0.58469646305820999</v>
      </c>
      <c r="O420" s="56">
        <f>Calculations!V393</f>
        <v>32.759563042995332</v>
      </c>
      <c r="P420" s="55">
        <f>Calculations!O393</f>
        <v>0.30768071651449902</v>
      </c>
      <c r="Q420" s="56">
        <f>Calculations!T393</f>
        <v>17.238834962419183</v>
      </c>
      <c r="R420" s="55">
        <f>Calculations!M393</f>
        <v>0.14465837019560801</v>
      </c>
      <c r="S420" s="56">
        <f>Calculations!R393</f>
        <v>8.1049660764720386</v>
      </c>
      <c r="T420" s="57">
        <f>Calculations!AA393</f>
        <v>0</v>
      </c>
      <c r="U420" s="56">
        <f>Calculations!AB393</f>
        <v>0</v>
      </c>
      <c r="V420" s="57">
        <f>Calculations!AC393</f>
        <v>0.55079796081907395</v>
      </c>
      <c r="W420" s="56">
        <f>Calculations!AD393</f>
        <v>30.860286766621591</v>
      </c>
      <c r="X420" s="57">
        <f>Calculations!AE393</f>
        <v>7.1994669874594505E-2</v>
      </c>
      <c r="Y420" s="56">
        <f>Calculations!AF393</f>
        <v>4.03374071083035</v>
      </c>
      <c r="Z420" s="55">
        <f>Calculations!Q393</f>
        <v>0.58469646305820999</v>
      </c>
      <c r="AA420" s="56">
        <f>Calculations!V393</f>
        <v>32.759563042995332</v>
      </c>
      <c r="AB420" s="57">
        <f>Calculations!AH393</f>
        <v>1.3516432875918201</v>
      </c>
      <c r="AC420" s="56">
        <f>Calculations!AI393</f>
        <v>75.730308440565068</v>
      </c>
      <c r="AD420" s="56" t="s">
        <v>64</v>
      </c>
      <c r="AE420" s="58" t="s">
        <v>52</v>
      </c>
      <c r="AF420" s="39" t="s">
        <v>974</v>
      </c>
      <c r="AG420" s="59" t="s">
        <v>995</v>
      </c>
      <c r="AH420" s="59" t="s">
        <v>965</v>
      </c>
      <c r="AI420" s="69" t="s">
        <v>1044</v>
      </c>
      <c r="AJ420" s="69" t="s">
        <v>1407</v>
      </c>
    </row>
    <row r="421" spans="2:36" ht="39.6" x14ac:dyDescent="0.25">
      <c r="B421" s="19" t="str">
        <f>Calculations!A394</f>
        <v>CfS23-2428</v>
      </c>
      <c r="C421" s="39" t="str">
        <f>Calculations!B394</f>
        <v>Land to the South of Oilmills Road, Ramsey Mereside</v>
      </c>
      <c r="D421" s="39" t="str">
        <f>Calculations!C394</f>
        <v>Residential</v>
      </c>
      <c r="E421" s="55">
        <f>Calculations!D394</f>
        <v>0.64528066792972305</v>
      </c>
      <c r="F421" s="55">
        <f>Calculations!H394</f>
        <v>0</v>
      </c>
      <c r="G421" s="56">
        <f>Calculations!L394</f>
        <v>0</v>
      </c>
      <c r="H421" s="55">
        <f>Calculations!G394</f>
        <v>0</v>
      </c>
      <c r="I421" s="56">
        <f>Calculations!K394</f>
        <v>0</v>
      </c>
      <c r="J421" s="55">
        <f>Calculations!F394</f>
        <v>0.64528066792972305</v>
      </c>
      <c r="K421" s="56">
        <f>Calculations!J394</f>
        <v>100</v>
      </c>
      <c r="L421" s="55">
        <f>Calculations!E394</f>
        <v>0</v>
      </c>
      <c r="M421" s="56">
        <f>Calculations!I394</f>
        <v>0</v>
      </c>
      <c r="N421" s="55">
        <f>Calculations!Q394</f>
        <v>3.961201124118225E-2</v>
      </c>
      <c r="O421" s="56">
        <f>Calculations!V394</f>
        <v>6.1387258614566713</v>
      </c>
      <c r="P421" s="55">
        <f>Calculations!O394</f>
        <v>2.5920056395407249E-2</v>
      </c>
      <c r="Q421" s="56">
        <f>Calculations!T394</f>
        <v>4.0168654794149479</v>
      </c>
      <c r="R421" s="55">
        <f>Calculations!M394</f>
        <v>1.7454644510773099E-2</v>
      </c>
      <c r="S421" s="56">
        <f>Calculations!R394</f>
        <v>2.7049693843724554</v>
      </c>
      <c r="T421" s="57">
        <f>Calculations!AA394</f>
        <v>0</v>
      </c>
      <c r="U421" s="56">
        <f>Calculations!AB394</f>
        <v>0</v>
      </c>
      <c r="V421" s="57">
        <f>Calculations!AC394</f>
        <v>0</v>
      </c>
      <c r="W421" s="56">
        <f>Calculations!AD394</f>
        <v>0</v>
      </c>
      <c r="X421" s="57">
        <f>Calculations!AE394</f>
        <v>0</v>
      </c>
      <c r="Y421" s="56">
        <f>Calculations!AF394</f>
        <v>0</v>
      </c>
      <c r="Z421" s="55">
        <f>Calculations!Q394</f>
        <v>3.961201124118225E-2</v>
      </c>
      <c r="AA421" s="56">
        <f>Calculations!V394</f>
        <v>6.1387258614566713</v>
      </c>
      <c r="AB421" s="57">
        <f>Calculations!AH394</f>
        <v>0</v>
      </c>
      <c r="AC421" s="56">
        <f>Calculations!AI394</f>
        <v>0</v>
      </c>
      <c r="AD421" s="56" t="s">
        <v>64</v>
      </c>
      <c r="AE421" s="58" t="s">
        <v>53</v>
      </c>
      <c r="AF421" s="39" t="s">
        <v>974</v>
      </c>
      <c r="AG421" s="59" t="s">
        <v>986</v>
      </c>
      <c r="AH421" s="59" t="s">
        <v>964</v>
      </c>
      <c r="AI421" s="69" t="s">
        <v>1054</v>
      </c>
      <c r="AJ421" s="69" t="s">
        <v>1055</v>
      </c>
    </row>
    <row r="422" spans="2:36" ht="52.8" x14ac:dyDescent="0.25">
      <c r="B422" s="19" t="str">
        <f>Calculations!A395</f>
        <v>CfS23-24284</v>
      </c>
      <c r="C422" s="39" t="str">
        <f>Calculations!B395</f>
        <v>Land South of the A14, Spaldwick (modest residential)</v>
      </c>
      <c r="D422" s="39" t="str">
        <f>Calculations!C395</f>
        <v>Residential</v>
      </c>
      <c r="E422" s="55">
        <f>Calculations!D395</f>
        <v>1.10147331787748</v>
      </c>
      <c r="F422" s="55">
        <f>Calculations!H395</f>
        <v>2.0617166018653266E-3</v>
      </c>
      <c r="G422" s="56">
        <f>Calculations!L395</f>
        <v>0.18717807943257481</v>
      </c>
      <c r="H422" s="55">
        <f>Calculations!G395</f>
        <v>8.4567666763276705E-2</v>
      </c>
      <c r="I422" s="56">
        <f>Calculations!K395</f>
        <v>7.6776863670412947</v>
      </c>
      <c r="J422" s="55">
        <f>Calculations!F395</f>
        <v>0.54151023327576298</v>
      </c>
      <c r="K422" s="56">
        <f>Calculations!J395</f>
        <v>49.162355954227181</v>
      </c>
      <c r="L422" s="55">
        <f>Calculations!E395</f>
        <v>0.47333370123657498</v>
      </c>
      <c r="M422" s="56">
        <f>Calculations!I395</f>
        <v>42.972779599298946</v>
      </c>
      <c r="N422" s="55">
        <f>Calculations!Q395</f>
        <v>0.89034798252051206</v>
      </c>
      <c r="O422" s="56">
        <f>Calculations!V395</f>
        <v>80.832460311993501</v>
      </c>
      <c r="P422" s="55">
        <f>Calculations!O395</f>
        <v>0.71250143005678501</v>
      </c>
      <c r="Q422" s="56">
        <f>Calculations!T395</f>
        <v>64.686217858618932</v>
      </c>
      <c r="R422" s="55">
        <f>Calculations!M395</f>
        <v>0.59512474259484505</v>
      </c>
      <c r="S422" s="56">
        <f>Calculations!R395</f>
        <v>54.029882788412898</v>
      </c>
      <c r="T422" s="57">
        <f>Calculations!AA395</f>
        <v>6.2883034104149499E-2</v>
      </c>
      <c r="U422" s="56">
        <f>Calculations!AB395</f>
        <v>5.7089929536671855</v>
      </c>
      <c r="V422" s="57">
        <f>Calculations!AC395</f>
        <v>8.39398481712261E-2</v>
      </c>
      <c r="W422" s="56">
        <f>Calculations!AD395</f>
        <v>7.6206882916580065</v>
      </c>
      <c r="X422" s="57">
        <f>Calculations!AE395</f>
        <v>4.0019278418039901E-4</v>
      </c>
      <c r="Y422" s="56">
        <f>Calculations!AF395</f>
        <v>3.6332499179513811E-2</v>
      </c>
      <c r="Z422" s="55">
        <f>Calculations!Q395</f>
        <v>0.89034798252051206</v>
      </c>
      <c r="AA422" s="56">
        <f>Calculations!V395</f>
        <v>80.832460311993501</v>
      </c>
      <c r="AB422" s="57">
        <f>Calculations!AH395</f>
        <v>0</v>
      </c>
      <c r="AC422" s="56">
        <f>Calculations!AI395</f>
        <v>0</v>
      </c>
      <c r="AD422" s="56" t="s">
        <v>64</v>
      </c>
      <c r="AE422" s="58" t="s">
        <v>53</v>
      </c>
      <c r="AF422" s="39" t="s">
        <v>978</v>
      </c>
      <c r="AG422" s="59" t="s">
        <v>955</v>
      </c>
      <c r="AH422" s="59" t="s">
        <v>996</v>
      </c>
      <c r="AI422" s="69" t="s">
        <v>1092</v>
      </c>
      <c r="AJ422" s="70" t="s">
        <v>1091</v>
      </c>
    </row>
    <row r="423" spans="2:36" ht="52.8" x14ac:dyDescent="0.25">
      <c r="B423" s="19" t="str">
        <f>Calculations!A396</f>
        <v>CfS23-24285</v>
      </c>
      <c r="C423" s="39" t="str">
        <f>Calculations!B396</f>
        <v>Land South of the A14, Spaldwick (modest employment)</v>
      </c>
      <c r="D423" s="39" t="str">
        <f>Calculations!C396</f>
        <v>Commercial</v>
      </c>
      <c r="E423" s="55">
        <f>Calculations!D396</f>
        <v>1.3122955950839399</v>
      </c>
      <c r="F423" s="55">
        <f>Calculations!H396</f>
        <v>2.2614468855175068E-3</v>
      </c>
      <c r="G423" s="56">
        <f>Calculations!L396</f>
        <v>0.17232755287674767</v>
      </c>
      <c r="H423" s="55">
        <f>Calculations!G396</f>
        <v>8.5113228786693404E-2</v>
      </c>
      <c r="I423" s="56">
        <f>Calculations!K396</f>
        <v>6.4858275151986016</v>
      </c>
      <c r="J423" s="55">
        <f>Calculations!F396</f>
        <v>0.54323476048180497</v>
      </c>
      <c r="K423" s="56">
        <f>Calculations!J396</f>
        <v>41.395761939371397</v>
      </c>
      <c r="L423" s="55">
        <f>Calculations!E396</f>
        <v>0.68168615892992401</v>
      </c>
      <c r="M423" s="56">
        <f>Calculations!I396</f>
        <v>51.946082992553258</v>
      </c>
      <c r="N423" s="55">
        <f>Calculations!Q396</f>
        <v>1.100656943402744</v>
      </c>
      <c r="O423" s="56">
        <f>Calculations!V396</f>
        <v>83.872638719963206</v>
      </c>
      <c r="P423" s="55">
        <f>Calculations!O396</f>
        <v>0.92237734403038896</v>
      </c>
      <c r="Q423" s="56">
        <f>Calculations!T396</f>
        <v>70.287315410167935</v>
      </c>
      <c r="R423" s="55">
        <f>Calculations!M396</f>
        <v>0.80515978494595497</v>
      </c>
      <c r="S423" s="56">
        <f>Calculations!R396</f>
        <v>61.355062682691816</v>
      </c>
      <c r="T423" s="57">
        <f>Calculations!AA396</f>
        <v>6.2677308745123395E-2</v>
      </c>
      <c r="U423" s="56">
        <f>Calculations!AB396</f>
        <v>4.7761578244964156</v>
      </c>
      <c r="V423" s="57">
        <f>Calculations!AC396</f>
        <v>8.44442054564086E-2</v>
      </c>
      <c r="W423" s="56">
        <f>Calculations!AD396</f>
        <v>6.4348463694269427</v>
      </c>
      <c r="X423" s="57">
        <f>Calculations!AE396</f>
        <v>4.0019278418039901E-4</v>
      </c>
      <c r="Y423" s="56">
        <f>Calculations!AF396</f>
        <v>3.0495628094735851E-2</v>
      </c>
      <c r="Z423" s="55">
        <f>Calculations!Q396</f>
        <v>1.100656943402744</v>
      </c>
      <c r="AA423" s="56">
        <f>Calculations!V396</f>
        <v>83.872638719963206</v>
      </c>
      <c r="AB423" s="57">
        <f>Calculations!AH396</f>
        <v>0</v>
      </c>
      <c r="AC423" s="56">
        <f>Calculations!AI396</f>
        <v>0</v>
      </c>
      <c r="AD423" s="56" t="s">
        <v>64</v>
      </c>
      <c r="AE423" s="58" t="s">
        <v>52</v>
      </c>
      <c r="AF423" s="39" t="s">
        <v>978</v>
      </c>
      <c r="AG423" s="59" t="s">
        <v>955</v>
      </c>
      <c r="AH423" s="59" t="s">
        <v>996</v>
      </c>
      <c r="AI423" s="69" t="s">
        <v>1092</v>
      </c>
      <c r="AJ423" s="70" t="s">
        <v>1091</v>
      </c>
    </row>
    <row r="424" spans="2:36" ht="66" x14ac:dyDescent="0.25">
      <c r="B424" s="19" t="str">
        <f>Calculations!A397</f>
        <v>CfS23-24286</v>
      </c>
      <c r="C424" s="39" t="str">
        <f>Calculations!B397</f>
        <v>Land South of the A14, Spaldwick (larger scale residential)</v>
      </c>
      <c r="D424" s="39" t="str">
        <f>Calculations!C397</f>
        <v>Residential</v>
      </c>
      <c r="E424" s="55">
        <f>Calculations!D397</f>
        <v>8.06753800796794</v>
      </c>
      <c r="F424" s="55">
        <f>Calculations!H397</f>
        <v>3.6811044593829401</v>
      </c>
      <c r="G424" s="56">
        <f>Calculations!L397</f>
        <v>45.628597668176845</v>
      </c>
      <c r="H424" s="55">
        <f>Calculations!G397</f>
        <v>1.3859995019256599</v>
      </c>
      <c r="I424" s="56">
        <f>Calculations!K397</f>
        <v>17.179956271129697</v>
      </c>
      <c r="J424" s="55">
        <f>Calculations!F397</f>
        <v>1.5754014526593301</v>
      </c>
      <c r="K424" s="56">
        <f>Calculations!J397</f>
        <v>19.527660744868854</v>
      </c>
      <c r="L424" s="55">
        <f>Calculations!E397</f>
        <v>1.4250325940000099</v>
      </c>
      <c r="M424" s="56">
        <f>Calculations!I397</f>
        <v>17.663785315824608</v>
      </c>
      <c r="N424" s="55">
        <f>Calculations!Q397</f>
        <v>3.6817009675548551</v>
      </c>
      <c r="O424" s="56">
        <f>Calculations!V397</f>
        <v>45.635991598906713</v>
      </c>
      <c r="P424" s="55">
        <f>Calculations!O397</f>
        <v>2.3048942778911949</v>
      </c>
      <c r="Q424" s="56">
        <f>Calculations!T397</f>
        <v>28.569983501964984</v>
      </c>
      <c r="R424" s="55">
        <f>Calculations!M397</f>
        <v>1.8081549532547101</v>
      </c>
      <c r="S424" s="56">
        <f>Calculations!R397</f>
        <v>22.412723081922611</v>
      </c>
      <c r="T424" s="57">
        <f>Calculations!AA397</f>
        <v>0.21580304271886999</v>
      </c>
      <c r="U424" s="56">
        <f>Calculations!AB397</f>
        <v>2.6749553891872733</v>
      </c>
      <c r="V424" s="57">
        <f>Calculations!AC397</f>
        <v>0.98607578767181903</v>
      </c>
      <c r="W424" s="56">
        <f>Calculations!AD397</f>
        <v>12.222759740306358</v>
      </c>
      <c r="X424" s="57">
        <f>Calculations!AE397</f>
        <v>0.25108281438087499</v>
      </c>
      <c r="Y424" s="56">
        <f>Calculations!AF397</f>
        <v>3.1122606938187576</v>
      </c>
      <c r="Z424" s="55">
        <f>Calculations!Q397</f>
        <v>3.6817009675548551</v>
      </c>
      <c r="AA424" s="56">
        <f>Calculations!V397</f>
        <v>45.635991598906713</v>
      </c>
      <c r="AB424" s="57">
        <f>Calculations!AH397</f>
        <v>0</v>
      </c>
      <c r="AC424" s="56">
        <f>Calculations!AI397</f>
        <v>0</v>
      </c>
      <c r="AD424" s="56" t="s">
        <v>64</v>
      </c>
      <c r="AE424" s="58" t="s">
        <v>53</v>
      </c>
      <c r="AF424" s="39" t="s">
        <v>978</v>
      </c>
      <c r="AG424" s="59" t="s">
        <v>955</v>
      </c>
      <c r="AH424" s="59" t="s">
        <v>996</v>
      </c>
      <c r="AI424" s="69" t="s">
        <v>1093</v>
      </c>
      <c r="AJ424" s="70" t="s">
        <v>1094</v>
      </c>
    </row>
    <row r="425" spans="2:36" ht="158.4" x14ac:dyDescent="0.25">
      <c r="B425" s="41" t="str">
        <f>Calculations!A398</f>
        <v>CfS23-24288</v>
      </c>
      <c r="C425" s="49" t="str">
        <f>Calculations!B398</f>
        <v>Hinchingbrooke Hospital site, Hinchingbrooke Park Road, Huntingdon</v>
      </c>
      <c r="D425" s="49" t="str">
        <f>Calculations!C398</f>
        <v>Mixed Use</v>
      </c>
      <c r="E425" s="50">
        <f>Calculations!D398</f>
        <v>16.602081577542599</v>
      </c>
      <c r="F425" s="50">
        <f>Calculations!H398</f>
        <v>16.602081577542599</v>
      </c>
      <c r="G425" s="51">
        <f>Calculations!L398</f>
        <v>100</v>
      </c>
      <c r="H425" s="50">
        <f>Calculations!G398</f>
        <v>0</v>
      </c>
      <c r="I425" s="51">
        <f>Calculations!K398</f>
        <v>0</v>
      </c>
      <c r="J425" s="50">
        <f>Calculations!F398</f>
        <v>0</v>
      </c>
      <c r="K425" s="51">
        <f>Calculations!J398</f>
        <v>0</v>
      </c>
      <c r="L425" s="50">
        <f>Calculations!E398</f>
        <v>0</v>
      </c>
      <c r="M425" s="51">
        <f>Calculations!I398</f>
        <v>0</v>
      </c>
      <c r="N425" s="50">
        <f>Calculations!Q398</f>
        <v>4.3619601620653317</v>
      </c>
      <c r="O425" s="51">
        <f>Calculations!V398</f>
        <v>26.273573838871467</v>
      </c>
      <c r="P425" s="50">
        <f>Calculations!O398</f>
        <v>1.095669502597441</v>
      </c>
      <c r="Q425" s="51">
        <f>Calculations!T398</f>
        <v>6.5995911264496954</v>
      </c>
      <c r="R425" s="50">
        <f>Calculations!M398</f>
        <v>0.49061023046799201</v>
      </c>
      <c r="S425" s="51">
        <f>Calculations!R398</f>
        <v>2.9551127560512267</v>
      </c>
      <c r="T425" s="52">
        <f>Calculations!AA398</f>
        <v>0</v>
      </c>
      <c r="U425" s="51">
        <f>Calculations!AB398</f>
        <v>0</v>
      </c>
      <c r="V425" s="52">
        <f>Calculations!AC398</f>
        <v>0</v>
      </c>
      <c r="W425" s="51">
        <f>Calculations!AD398</f>
        <v>0</v>
      </c>
      <c r="X425" s="52">
        <f>Calculations!AE398</f>
        <v>0</v>
      </c>
      <c r="Y425" s="51">
        <f>Calculations!AF398</f>
        <v>0</v>
      </c>
      <c r="Z425" s="50">
        <f>Calculations!Q398</f>
        <v>4.3619601620653317</v>
      </c>
      <c r="AA425" s="51">
        <f>Calculations!V398</f>
        <v>26.273573838871467</v>
      </c>
      <c r="AB425" s="52">
        <f>Calculations!AH398</f>
        <v>0</v>
      </c>
      <c r="AC425" s="51">
        <f>Calculations!AI398</f>
        <v>0</v>
      </c>
      <c r="AD425" s="51" t="s">
        <v>64</v>
      </c>
      <c r="AE425" s="53" t="s">
        <v>53</v>
      </c>
      <c r="AF425" s="49" t="s">
        <v>974</v>
      </c>
      <c r="AG425" s="54" t="s">
        <v>966</v>
      </c>
      <c r="AH425" s="54" t="s">
        <v>967</v>
      </c>
      <c r="AI425" s="94" t="s">
        <v>1716</v>
      </c>
      <c r="AJ425" s="96" t="s">
        <v>1717</v>
      </c>
    </row>
    <row r="426" spans="2:36" ht="171.6" x14ac:dyDescent="0.25">
      <c r="B426" s="19" t="str">
        <f>Calculations!A399</f>
        <v>CfS23-24289</v>
      </c>
      <c r="C426" s="39" t="str">
        <f>Calculations!B399</f>
        <v>Monks Wood, Southwest of Woodwalton</v>
      </c>
      <c r="D426" s="39" t="str">
        <f>Calculations!C399</f>
        <v>Renewable Energy</v>
      </c>
      <c r="E426" s="55">
        <f>Calculations!D399</f>
        <v>21.973663853875902</v>
      </c>
      <c r="F426" s="55">
        <f>Calculations!H399</f>
        <v>21.676631168785921</v>
      </c>
      <c r="G426" s="56">
        <f>Calculations!L399</f>
        <v>98.648233234724813</v>
      </c>
      <c r="H426" s="55">
        <f>Calculations!G399</f>
        <v>0.22733543851746399</v>
      </c>
      <c r="I426" s="56">
        <f>Calculations!K399</f>
        <v>1.0345813972091169</v>
      </c>
      <c r="J426" s="55">
        <f>Calculations!F399</f>
        <v>6.9697246572517899E-2</v>
      </c>
      <c r="K426" s="56">
        <f>Calculations!J399</f>
        <v>0.31718536806607289</v>
      </c>
      <c r="L426" s="55">
        <f>Calculations!E399</f>
        <v>0</v>
      </c>
      <c r="M426" s="56">
        <f>Calculations!I399</f>
        <v>0</v>
      </c>
      <c r="N426" s="55">
        <f>Calculations!Q399</f>
        <v>1.559474247263454</v>
      </c>
      <c r="O426" s="56">
        <f>Calculations!V399</f>
        <v>7.0970151251693991</v>
      </c>
      <c r="P426" s="55">
        <f>Calculations!O399</f>
        <v>0.77860947197417096</v>
      </c>
      <c r="Q426" s="56">
        <f>Calculations!T399</f>
        <v>3.5433757299278659</v>
      </c>
      <c r="R426" s="55">
        <f>Calculations!M399</f>
        <v>0.42394863251041098</v>
      </c>
      <c r="S426" s="56">
        <f>Calculations!R399</f>
        <v>1.9293488574761799</v>
      </c>
      <c r="T426" s="57">
        <f>Calculations!AA399</f>
        <v>0</v>
      </c>
      <c r="U426" s="56">
        <f>Calculations!AB399</f>
        <v>0</v>
      </c>
      <c r="V426" s="57">
        <f>Calculations!AC399</f>
        <v>0</v>
      </c>
      <c r="W426" s="56">
        <f>Calculations!AD399</f>
        <v>0</v>
      </c>
      <c r="X426" s="57">
        <f>Calculations!AE399</f>
        <v>0</v>
      </c>
      <c r="Y426" s="56">
        <f>Calculations!AF399</f>
        <v>0</v>
      </c>
      <c r="Z426" s="55">
        <f>Calculations!Q399</f>
        <v>1.559474247263454</v>
      </c>
      <c r="AA426" s="56">
        <f>Calculations!V399</f>
        <v>7.0970151251693991</v>
      </c>
      <c r="AB426" s="57">
        <f>Calculations!AH399</f>
        <v>0</v>
      </c>
      <c r="AC426" s="56">
        <f>Calculations!AI399</f>
        <v>0</v>
      </c>
      <c r="AD426" s="56" t="s">
        <v>64</v>
      </c>
      <c r="AE426" s="58" t="s">
        <v>949</v>
      </c>
      <c r="AF426" s="39" t="s">
        <v>974</v>
      </c>
      <c r="AG426" s="59" t="s">
        <v>986</v>
      </c>
      <c r="AH426" s="59" t="s">
        <v>1001</v>
      </c>
      <c r="AI426" s="69" t="s">
        <v>1515</v>
      </c>
      <c r="AJ426" s="69" t="s">
        <v>1574</v>
      </c>
    </row>
    <row r="427" spans="2:36" ht="211.2" x14ac:dyDescent="0.25">
      <c r="B427" s="19" t="str">
        <f>Calculations!A400</f>
        <v>CfS23-24290</v>
      </c>
      <c r="C427" s="39" t="str">
        <f>Calculations!B400</f>
        <v>Finlays Bridge, Northwest of Great Raveley</v>
      </c>
      <c r="D427" s="39" t="str">
        <f>Calculations!C400</f>
        <v>Renewable Energy</v>
      </c>
      <c r="E427" s="55">
        <f>Calculations!D400</f>
        <v>31.2811385733105</v>
      </c>
      <c r="F427" s="55">
        <f>Calculations!H400</f>
        <v>19.479038516633803</v>
      </c>
      <c r="G427" s="56">
        <f>Calculations!L400</f>
        <v>62.270874415209384</v>
      </c>
      <c r="H427" s="55">
        <f>Calculations!G400</f>
        <v>0.71566249618454603</v>
      </c>
      <c r="I427" s="56">
        <f>Calculations!K400</f>
        <v>2.2878403051324967</v>
      </c>
      <c r="J427" s="55">
        <f>Calculations!F400</f>
        <v>10.9369253431757</v>
      </c>
      <c r="K427" s="56">
        <f>Calculations!J400</f>
        <v>34.963322442832165</v>
      </c>
      <c r="L427" s="55">
        <f>Calculations!E400</f>
        <v>0.14951221731645001</v>
      </c>
      <c r="M427" s="56">
        <f>Calculations!I400</f>
        <v>0.47796283682594559</v>
      </c>
      <c r="N427" s="55">
        <f>Calculations!Q400</f>
        <v>12.95560299437018</v>
      </c>
      <c r="O427" s="56">
        <f>Calculations!V400</f>
        <v>41.416660598869889</v>
      </c>
      <c r="P427" s="55">
        <f>Calculations!O400</f>
        <v>11.70770638556955</v>
      </c>
      <c r="Q427" s="56">
        <f>Calculations!T400</f>
        <v>37.427366520343753</v>
      </c>
      <c r="R427" s="55">
        <f>Calculations!M400</f>
        <v>11.0581436486993</v>
      </c>
      <c r="S427" s="56">
        <f>Calculations!R400</f>
        <v>35.350834889796054</v>
      </c>
      <c r="T427" s="57">
        <f>Calculations!AA400</f>
        <v>1.8018134746099299E-2</v>
      </c>
      <c r="U427" s="56">
        <f>Calculations!AB400</f>
        <v>5.760063593552385E-2</v>
      </c>
      <c r="V427" s="57">
        <f>Calculations!AC400</f>
        <v>12.682269356897701</v>
      </c>
      <c r="W427" s="56">
        <f>Calculations!AD400</f>
        <v>40.542863640258886</v>
      </c>
      <c r="X427" s="57">
        <f>Calculations!AE400</f>
        <v>7.9924573095981003E-3</v>
      </c>
      <c r="Y427" s="56">
        <f>Calculations!AF400</f>
        <v>2.5550404090525579E-2</v>
      </c>
      <c r="Z427" s="55">
        <f>Calculations!Q400</f>
        <v>12.95560299437018</v>
      </c>
      <c r="AA427" s="56">
        <f>Calculations!V400</f>
        <v>41.416660598869889</v>
      </c>
      <c r="AB427" s="57">
        <f>Calculations!AH400</f>
        <v>0</v>
      </c>
      <c r="AC427" s="56">
        <f>Calculations!AI400</f>
        <v>0</v>
      </c>
      <c r="AD427" s="56" t="s">
        <v>64</v>
      </c>
      <c r="AE427" s="58" t="s">
        <v>949</v>
      </c>
      <c r="AF427" s="39" t="s">
        <v>974</v>
      </c>
      <c r="AG427" s="59" t="s">
        <v>980</v>
      </c>
      <c r="AH427" s="59" t="s">
        <v>1000</v>
      </c>
      <c r="AI427" s="69" t="s">
        <v>1510</v>
      </c>
      <c r="AJ427" s="69" t="s">
        <v>1575</v>
      </c>
    </row>
    <row r="428" spans="2:36" ht="79.2" x14ac:dyDescent="0.25">
      <c r="B428" s="41" t="str">
        <f>Calculations!A401</f>
        <v>CfS23-24291</v>
      </c>
      <c r="C428" s="49" t="str">
        <f>Calculations!B401</f>
        <v>Ruddles Lane, Wyton</v>
      </c>
      <c r="D428" s="49" t="str">
        <f>Calculations!C401</f>
        <v>Renewable Energy</v>
      </c>
      <c r="E428" s="50">
        <f>Calculations!D401</f>
        <v>28.6710328460778</v>
      </c>
      <c r="F428" s="50">
        <f>Calculations!H401</f>
        <v>21.871920519896669</v>
      </c>
      <c r="G428" s="51">
        <f>Calculations!L401</f>
        <v>76.285778183567416</v>
      </c>
      <c r="H428" s="50">
        <f>Calculations!G401</f>
        <v>1.02897039274477</v>
      </c>
      <c r="I428" s="51">
        <f>Calculations!K401</f>
        <v>3.5888849846074979</v>
      </c>
      <c r="J428" s="50">
        <f>Calculations!F401</f>
        <v>3.9367893406361998</v>
      </c>
      <c r="K428" s="51">
        <f>Calculations!J401</f>
        <v>13.730894738850516</v>
      </c>
      <c r="L428" s="50">
        <f>Calculations!E401</f>
        <v>1.8333525928001599</v>
      </c>
      <c r="M428" s="51">
        <f>Calculations!I401</f>
        <v>6.3944420929745576</v>
      </c>
      <c r="N428" s="50">
        <f>Calculations!Q401</f>
        <v>5.7245447984657893</v>
      </c>
      <c r="O428" s="51">
        <f>Calculations!V401</f>
        <v>19.966301281151466</v>
      </c>
      <c r="P428" s="50">
        <f>Calculations!O401</f>
        <v>3.4559351927419599</v>
      </c>
      <c r="Q428" s="51">
        <f>Calculations!T401</f>
        <v>12.053751991758931</v>
      </c>
      <c r="R428" s="50">
        <f>Calculations!M401</f>
        <v>1.85451837425998</v>
      </c>
      <c r="S428" s="51">
        <f>Calculations!R401</f>
        <v>6.4682649704880735</v>
      </c>
      <c r="T428" s="52">
        <f>Calculations!AA401</f>
        <v>0</v>
      </c>
      <c r="U428" s="51">
        <f>Calculations!AB401</f>
        <v>0</v>
      </c>
      <c r="V428" s="52">
        <f>Calculations!AC401</f>
        <v>0.75218656426536901</v>
      </c>
      <c r="W428" s="51">
        <f>Calculations!AD401</f>
        <v>2.6235070368881677</v>
      </c>
      <c r="X428" s="52">
        <f>Calculations!AE401</f>
        <v>0.29716303261229998</v>
      </c>
      <c r="Y428" s="51">
        <f>Calculations!AF401</f>
        <v>1.0364573686885923</v>
      </c>
      <c r="Z428" s="50">
        <f>Calculations!Q401</f>
        <v>5.7245447984657893</v>
      </c>
      <c r="AA428" s="51">
        <f>Calculations!V401</f>
        <v>19.966301281151466</v>
      </c>
      <c r="AB428" s="52">
        <f>Calculations!AH401</f>
        <v>8.6437696926612393</v>
      </c>
      <c r="AC428" s="51">
        <f>Calculations!AI401</f>
        <v>30.148093161016721</v>
      </c>
      <c r="AD428" s="51" t="s">
        <v>65</v>
      </c>
      <c r="AE428" s="53" t="s">
        <v>949</v>
      </c>
      <c r="AF428" s="49" t="s">
        <v>974</v>
      </c>
      <c r="AG428" s="54" t="s">
        <v>982</v>
      </c>
      <c r="AH428" s="54" t="s">
        <v>1000</v>
      </c>
      <c r="AI428" s="94" t="s">
        <v>1793</v>
      </c>
      <c r="AJ428" s="95" t="s">
        <v>1794</v>
      </c>
    </row>
    <row r="429" spans="2:36" ht="52.8" x14ac:dyDescent="0.25">
      <c r="B429" s="19" t="str">
        <f>Calculations!A402</f>
        <v>CfS23-24293</v>
      </c>
      <c r="C429" s="39" t="str">
        <f>Calculations!B402</f>
        <v>Land off Berry Lane, Godmanchester</v>
      </c>
      <c r="D429" s="39" t="str">
        <f>Calculations!C402</f>
        <v>Residential</v>
      </c>
      <c r="E429" s="55">
        <f>Calculations!D402</f>
        <v>0.36165810617688099</v>
      </c>
      <c r="F429" s="55">
        <f>Calculations!H402</f>
        <v>2.5430058331566342E-2</v>
      </c>
      <c r="G429" s="56">
        <f>Calculations!L402</f>
        <v>7.0315189670127083</v>
      </c>
      <c r="H429" s="55">
        <f>Calculations!G402</f>
        <v>4.0417008617066298E-2</v>
      </c>
      <c r="I429" s="56">
        <f>Calculations!K402</f>
        <v>11.175474274396329</v>
      </c>
      <c r="J429" s="55">
        <f>Calculations!F402</f>
        <v>5.2021888396353404E-3</v>
      </c>
      <c r="K429" s="56">
        <f>Calculations!J402</f>
        <v>1.4384272744853217</v>
      </c>
      <c r="L429" s="55">
        <f>Calculations!E402</f>
        <v>0.290608850388613</v>
      </c>
      <c r="M429" s="56">
        <f>Calculations!I402</f>
        <v>80.354579484105642</v>
      </c>
      <c r="N429" s="55">
        <f>Calculations!Q402</f>
        <v>0.19197710766921638</v>
      </c>
      <c r="O429" s="56">
        <f>Calculations!V402</f>
        <v>53.082484365862257</v>
      </c>
      <c r="P429" s="55">
        <f>Calculations!O402</f>
        <v>7.4474365246112395E-2</v>
      </c>
      <c r="Q429" s="56">
        <f>Calculations!T402</f>
        <v>20.59247780545757</v>
      </c>
      <c r="R429" s="55">
        <f>Calculations!M402</f>
        <v>3.2757358986940301E-2</v>
      </c>
      <c r="S429" s="56">
        <f>Calculations!R402</f>
        <v>9.0575486702679413</v>
      </c>
      <c r="T429" s="57">
        <f>Calculations!AA402</f>
        <v>5.2021888845250903E-3</v>
      </c>
      <c r="U429" s="56">
        <f>Calculations!AB402</f>
        <v>1.4384272868975281</v>
      </c>
      <c r="V429" s="57">
        <f>Calculations!AC402</f>
        <v>3.6367714119306699E-2</v>
      </c>
      <c r="W429" s="56">
        <f>Calculations!AD402</f>
        <v>10.055827174386588</v>
      </c>
      <c r="X429" s="57">
        <f>Calculations!AE402</f>
        <v>0</v>
      </c>
      <c r="Y429" s="56">
        <f>Calculations!AF402</f>
        <v>0</v>
      </c>
      <c r="Z429" s="55">
        <f>Calculations!Q402</f>
        <v>0.19197710766921638</v>
      </c>
      <c r="AA429" s="56">
        <f>Calculations!V402</f>
        <v>53.082484365862257</v>
      </c>
      <c r="AB429" s="57">
        <f>Calculations!AH402</f>
        <v>0.36165810617688099</v>
      </c>
      <c r="AC429" s="56">
        <f>Calculations!AI402</f>
        <v>100</v>
      </c>
      <c r="AD429" s="56" t="s">
        <v>65</v>
      </c>
      <c r="AE429" s="58" t="s">
        <v>53</v>
      </c>
      <c r="AF429" s="39" t="s">
        <v>978</v>
      </c>
      <c r="AG429" s="59" t="s">
        <v>957</v>
      </c>
      <c r="AH429" s="59" t="s">
        <v>996</v>
      </c>
      <c r="AI429" s="69" t="s">
        <v>1014</v>
      </c>
      <c r="AJ429" s="70" t="s">
        <v>1009</v>
      </c>
    </row>
    <row r="430" spans="2:36" ht="105.6" x14ac:dyDescent="0.25">
      <c r="B430" s="19" t="str">
        <f>Calculations!A403</f>
        <v>CfS23-24294</v>
      </c>
      <c r="C430" s="39" t="str">
        <f>Calculations!B403</f>
        <v>Land West of A1198 (West of Bleakley Farm), Godmanchester</v>
      </c>
      <c r="D430" s="39" t="str">
        <f>Calculations!C403</f>
        <v>Residential</v>
      </c>
      <c r="E430" s="55">
        <f>Calculations!D403</f>
        <v>14.828795798995699</v>
      </c>
      <c r="F430" s="55">
        <f>Calculations!H403</f>
        <v>14.828795798995699</v>
      </c>
      <c r="G430" s="56">
        <f>Calculations!L403</f>
        <v>100</v>
      </c>
      <c r="H430" s="55">
        <f>Calculations!G403</f>
        <v>0</v>
      </c>
      <c r="I430" s="56">
        <f>Calculations!K403</f>
        <v>0</v>
      </c>
      <c r="J430" s="55">
        <f>Calculations!F403</f>
        <v>0</v>
      </c>
      <c r="K430" s="56">
        <f>Calculations!J403</f>
        <v>0</v>
      </c>
      <c r="L430" s="55">
        <f>Calculations!E403</f>
        <v>0</v>
      </c>
      <c r="M430" s="56">
        <f>Calculations!I403</f>
        <v>0</v>
      </c>
      <c r="N430" s="55">
        <f>Calculations!Q403</f>
        <v>2.4900070590571168</v>
      </c>
      <c r="O430" s="56">
        <f>Calculations!V403</f>
        <v>16.791701044435154</v>
      </c>
      <c r="P430" s="55">
        <f>Calculations!O403</f>
        <v>1.1823260555863069</v>
      </c>
      <c r="Q430" s="56">
        <f>Calculations!T403</f>
        <v>7.9731764575676571</v>
      </c>
      <c r="R430" s="55">
        <f>Calculations!M403</f>
        <v>0.73785932393428699</v>
      </c>
      <c r="S430" s="56">
        <f>Calculations!R403</f>
        <v>4.9758546407676585</v>
      </c>
      <c r="T430" s="57">
        <f>Calculations!AA403</f>
        <v>0</v>
      </c>
      <c r="U430" s="56">
        <f>Calculations!AB403</f>
        <v>0</v>
      </c>
      <c r="V430" s="57">
        <f>Calculations!AC403</f>
        <v>0</v>
      </c>
      <c r="W430" s="56">
        <f>Calculations!AD403</f>
        <v>0</v>
      </c>
      <c r="X430" s="57">
        <f>Calculations!AE403</f>
        <v>0</v>
      </c>
      <c r="Y430" s="56">
        <f>Calculations!AF403</f>
        <v>0</v>
      </c>
      <c r="Z430" s="55">
        <f>Calculations!Q403</f>
        <v>2.4900070590571168</v>
      </c>
      <c r="AA430" s="56">
        <f>Calculations!V403</f>
        <v>16.791701044435154</v>
      </c>
      <c r="AB430" s="57">
        <f>Calculations!AH403</f>
        <v>0</v>
      </c>
      <c r="AC430" s="56">
        <f>Calculations!AI403</f>
        <v>0</v>
      </c>
      <c r="AD430" s="56" t="s">
        <v>64</v>
      </c>
      <c r="AE430" s="58" t="s">
        <v>53</v>
      </c>
      <c r="AF430" s="39" t="s">
        <v>974</v>
      </c>
      <c r="AG430" s="59" t="s">
        <v>966</v>
      </c>
      <c r="AH430" s="59" t="s">
        <v>967</v>
      </c>
      <c r="AI430" s="69" t="s">
        <v>1408</v>
      </c>
      <c r="AJ430" s="70" t="s">
        <v>1409</v>
      </c>
    </row>
    <row r="431" spans="2:36" ht="79.2" x14ac:dyDescent="0.25">
      <c r="B431" s="41" t="str">
        <f>Calculations!A404</f>
        <v>CfS23-24295</v>
      </c>
      <c r="C431" s="49" t="str">
        <f>Calculations!B404</f>
        <v>Former Motorway Compound Site, North of A1198 roundabout</v>
      </c>
      <c r="D431" s="49" t="str">
        <f>Calculations!C404</f>
        <v>Commercial</v>
      </c>
      <c r="E431" s="50">
        <f>Calculations!D404</f>
        <v>5.2648874182550198</v>
      </c>
      <c r="F431" s="50">
        <f>Calculations!H404</f>
        <v>5.2648874182550198</v>
      </c>
      <c r="G431" s="51">
        <f>Calculations!L404</f>
        <v>100</v>
      </c>
      <c r="H431" s="50">
        <f>Calculations!G404</f>
        <v>0</v>
      </c>
      <c r="I431" s="51">
        <f>Calculations!K404</f>
        <v>0</v>
      </c>
      <c r="J431" s="50">
        <f>Calculations!F404</f>
        <v>0</v>
      </c>
      <c r="K431" s="51">
        <f>Calculations!J404</f>
        <v>0</v>
      </c>
      <c r="L431" s="50">
        <f>Calculations!E404</f>
        <v>0</v>
      </c>
      <c r="M431" s="51">
        <f>Calculations!I404</f>
        <v>0</v>
      </c>
      <c r="N431" s="50">
        <f>Calculations!Q404</f>
        <v>0.866247364890667</v>
      </c>
      <c r="O431" s="51">
        <f>Calculations!V404</f>
        <v>16.453293224981696</v>
      </c>
      <c r="P431" s="50">
        <f>Calculations!O404</f>
        <v>0.47161999483800304</v>
      </c>
      <c r="Q431" s="51">
        <f>Calculations!T404</f>
        <v>8.957836272106185</v>
      </c>
      <c r="R431" s="50">
        <f>Calculations!M404</f>
        <v>0.37094836749217303</v>
      </c>
      <c r="S431" s="51">
        <f>Calculations!R404</f>
        <v>7.0457036974044014</v>
      </c>
      <c r="T431" s="52">
        <f>Calculations!AA404</f>
        <v>0</v>
      </c>
      <c r="U431" s="51">
        <f>Calculations!AB404</f>
        <v>0</v>
      </c>
      <c r="V431" s="52">
        <f>Calculations!AC404</f>
        <v>0</v>
      </c>
      <c r="W431" s="51">
        <f>Calculations!AD404</f>
        <v>0</v>
      </c>
      <c r="X431" s="52">
        <f>Calculations!AE404</f>
        <v>0</v>
      </c>
      <c r="Y431" s="51">
        <f>Calculations!AF404</f>
        <v>0</v>
      </c>
      <c r="Z431" s="50">
        <f>Calculations!Q404</f>
        <v>0.866247364890667</v>
      </c>
      <c r="AA431" s="51">
        <f>Calculations!V404</f>
        <v>16.453293224981696</v>
      </c>
      <c r="AB431" s="52">
        <f>Calculations!AH404</f>
        <v>0</v>
      </c>
      <c r="AC431" s="51">
        <f>Calculations!AI404</f>
        <v>0</v>
      </c>
      <c r="AD431" s="51" t="s">
        <v>64</v>
      </c>
      <c r="AE431" s="53" t="s">
        <v>52</v>
      </c>
      <c r="AF431" s="49" t="s">
        <v>974</v>
      </c>
      <c r="AG431" s="54" t="s">
        <v>966</v>
      </c>
      <c r="AH431" s="54" t="s">
        <v>967</v>
      </c>
      <c r="AI431" s="94" t="s">
        <v>1785</v>
      </c>
      <c r="AJ431" s="96" t="s">
        <v>1784</v>
      </c>
    </row>
    <row r="432" spans="2:36" ht="158.4" x14ac:dyDescent="0.25">
      <c r="B432" s="19" t="str">
        <f>Calculations!A405</f>
        <v>CfS23-24296</v>
      </c>
      <c r="C432" s="39" t="str">
        <f>Calculations!B405</f>
        <v>Bottom Lodge Farm / Land at A1 West (North)</v>
      </c>
      <c r="D432" s="39" t="str">
        <f>Calculations!C405</f>
        <v>Mixed Use</v>
      </c>
      <c r="E432" s="55">
        <f>Calculations!D405</f>
        <v>115.439607317907</v>
      </c>
      <c r="F432" s="55">
        <f>Calculations!H405</f>
        <v>115.439607317907</v>
      </c>
      <c r="G432" s="56">
        <f>Calculations!L405</f>
        <v>100</v>
      </c>
      <c r="H432" s="55">
        <f>Calculations!G405</f>
        <v>0</v>
      </c>
      <c r="I432" s="56">
        <f>Calculations!K405</f>
        <v>0</v>
      </c>
      <c r="J432" s="55">
        <f>Calculations!F405</f>
        <v>0</v>
      </c>
      <c r="K432" s="56">
        <f>Calculations!J405</f>
        <v>0</v>
      </c>
      <c r="L432" s="55">
        <f>Calculations!E405</f>
        <v>0</v>
      </c>
      <c r="M432" s="56">
        <f>Calculations!I405</f>
        <v>0</v>
      </c>
      <c r="N432" s="55">
        <f>Calculations!Q405</f>
        <v>17.448262060400669</v>
      </c>
      <c r="O432" s="56">
        <f>Calculations!V405</f>
        <v>15.114623538479494</v>
      </c>
      <c r="P432" s="55">
        <f>Calculations!O405</f>
        <v>10.585613742069199</v>
      </c>
      <c r="Q432" s="56">
        <f>Calculations!T405</f>
        <v>9.1698282660626802</v>
      </c>
      <c r="R432" s="55">
        <f>Calculations!M405</f>
        <v>8.1883239681324795</v>
      </c>
      <c r="S432" s="56">
        <f>Calculations!R405</f>
        <v>7.0931668587392238</v>
      </c>
      <c r="T432" s="57">
        <f>Calculations!AA405</f>
        <v>0</v>
      </c>
      <c r="U432" s="56">
        <f>Calculations!AB405</f>
        <v>0</v>
      </c>
      <c r="V432" s="57">
        <f>Calculations!AC405</f>
        <v>0</v>
      </c>
      <c r="W432" s="56">
        <f>Calculations!AD405</f>
        <v>0</v>
      </c>
      <c r="X432" s="57">
        <f>Calculations!AE405</f>
        <v>0</v>
      </c>
      <c r="Y432" s="56">
        <f>Calculations!AF405</f>
        <v>0</v>
      </c>
      <c r="Z432" s="55">
        <f>Calculations!Q405</f>
        <v>17.448262060400669</v>
      </c>
      <c r="AA432" s="56">
        <f>Calculations!V405</f>
        <v>15.114623538479494</v>
      </c>
      <c r="AB432" s="57">
        <f>Calculations!AH405</f>
        <v>0</v>
      </c>
      <c r="AC432" s="56">
        <f>Calculations!AI405</f>
        <v>0</v>
      </c>
      <c r="AD432" s="56" t="s">
        <v>67</v>
      </c>
      <c r="AE432" s="58" t="s">
        <v>53</v>
      </c>
      <c r="AF432" s="39" t="s">
        <v>974</v>
      </c>
      <c r="AG432" s="59" t="s">
        <v>969</v>
      </c>
      <c r="AH432" s="59" t="s">
        <v>967</v>
      </c>
      <c r="AI432" s="69" t="s">
        <v>1627</v>
      </c>
      <c r="AJ432" s="74" t="s">
        <v>1526</v>
      </c>
    </row>
    <row r="433" spans="2:36" ht="250.8" x14ac:dyDescent="0.25">
      <c r="B433" s="41" t="str">
        <f>Calculations!A406</f>
        <v>CfS23-24298</v>
      </c>
      <c r="C433" s="49" t="str">
        <f>Calculations!B406</f>
        <v>Land North Of 23 To 33 Oundle Road, Alwalton (larger site)</v>
      </c>
      <c r="D433" s="49" t="str">
        <f>Calculations!C406</f>
        <v>Mixed Use</v>
      </c>
      <c r="E433" s="50">
        <f>Calculations!D406</f>
        <v>12.273879643520001</v>
      </c>
      <c r="F433" s="50">
        <f>Calculations!H406</f>
        <v>8.3655119399388553</v>
      </c>
      <c r="G433" s="51">
        <f>Calculations!L406</f>
        <v>68.157030889213829</v>
      </c>
      <c r="H433" s="50">
        <f>Calculations!G406</f>
        <v>3.8488868842648598</v>
      </c>
      <c r="I433" s="51">
        <f>Calculations!K406</f>
        <v>31.358356086674526</v>
      </c>
      <c r="J433" s="50">
        <f>Calculations!F406</f>
        <v>5.9480819316286501E-2</v>
      </c>
      <c r="K433" s="51">
        <f>Calculations!J406</f>
        <v>0.48461302411165014</v>
      </c>
      <c r="L433" s="50">
        <f>Calculations!E406</f>
        <v>0</v>
      </c>
      <c r="M433" s="51">
        <f>Calculations!I406</f>
        <v>0</v>
      </c>
      <c r="N433" s="50">
        <f>Calculations!Q406</f>
        <v>1.9311662796251949</v>
      </c>
      <c r="O433" s="51">
        <f>Calculations!V406</f>
        <v>15.733951576140434</v>
      </c>
      <c r="P433" s="50">
        <f>Calculations!O406</f>
        <v>1.1168405097786269</v>
      </c>
      <c r="Q433" s="51">
        <f>Calculations!T406</f>
        <v>9.0993275330694914</v>
      </c>
      <c r="R433" s="50">
        <f>Calculations!M406</f>
        <v>0.76972605268829897</v>
      </c>
      <c r="S433" s="51">
        <f>Calculations!R406</f>
        <v>6.2712530597012668</v>
      </c>
      <c r="T433" s="52">
        <f>Calculations!AA406</f>
        <v>2.3872475754293899E-2</v>
      </c>
      <c r="U433" s="51">
        <f>Calculations!AB406</f>
        <v>0.19449820633443624</v>
      </c>
      <c r="V433" s="52">
        <f>Calculations!AC406</f>
        <v>0.21024554891668101</v>
      </c>
      <c r="W433" s="51">
        <f>Calculations!AD406</f>
        <v>1.712951039304677</v>
      </c>
      <c r="X433" s="52">
        <f>Calculations!AE406</f>
        <v>0</v>
      </c>
      <c r="Y433" s="51">
        <f>Calculations!AF406</f>
        <v>0</v>
      </c>
      <c r="Z433" s="50">
        <f>Calculations!Q406</f>
        <v>1.9311662796251949</v>
      </c>
      <c r="AA433" s="51">
        <f>Calculations!V406</f>
        <v>15.733951576140434</v>
      </c>
      <c r="AB433" s="52">
        <f>Calculations!AH406</f>
        <v>0</v>
      </c>
      <c r="AC433" s="51">
        <f>Calculations!AI406</f>
        <v>0</v>
      </c>
      <c r="AD433" s="51" t="s">
        <v>65</v>
      </c>
      <c r="AE433" s="53" t="s">
        <v>53</v>
      </c>
      <c r="AF433" s="49" t="s">
        <v>974</v>
      </c>
      <c r="AG433" s="54" t="s">
        <v>963</v>
      </c>
      <c r="AH433" s="54" t="s">
        <v>962</v>
      </c>
      <c r="AI433" s="94" t="s">
        <v>1736</v>
      </c>
      <c r="AJ433" s="95" t="s">
        <v>1737</v>
      </c>
    </row>
    <row r="434" spans="2:36" ht="105.6" x14ac:dyDescent="0.25">
      <c r="B434" s="19" t="str">
        <f>Calculations!A407</f>
        <v>CfS23-24299</v>
      </c>
      <c r="C434" s="39" t="str">
        <f>Calculations!B407</f>
        <v>Land at 34 The Broadway, St Ives</v>
      </c>
      <c r="D434" s="39" t="str">
        <f>Calculations!C407</f>
        <v>Residential</v>
      </c>
      <c r="E434" s="55">
        <f>Calculations!D407</f>
        <v>0.169121870163641</v>
      </c>
      <c r="F434" s="55">
        <f>Calculations!H407</f>
        <v>-2.8915002336926676E-11</v>
      </c>
      <c r="G434" s="56">
        <f>Calculations!L407</f>
        <v>-1.7097139659671895E-8</v>
      </c>
      <c r="H434" s="55">
        <f>Calculations!G407</f>
        <v>5.4189435808767998E-2</v>
      </c>
      <c r="I434" s="56">
        <f>Calculations!K407</f>
        <v>32.041648875059579</v>
      </c>
      <c r="J434" s="55">
        <f>Calculations!F407</f>
        <v>0.114932434383788</v>
      </c>
      <c r="K434" s="56">
        <f>Calculations!J407</f>
        <v>67.958351142037571</v>
      </c>
      <c r="L434" s="55">
        <f>Calculations!E407</f>
        <v>0</v>
      </c>
      <c r="M434" s="56">
        <f>Calculations!I407</f>
        <v>0</v>
      </c>
      <c r="N434" s="55">
        <f>Calculations!Q407</f>
        <v>2.7291551054656079E-2</v>
      </c>
      <c r="O434" s="56">
        <f>Calculations!V407</f>
        <v>16.137209828775536</v>
      </c>
      <c r="P434" s="55">
        <f>Calculations!O407</f>
        <v>9.64943767289278E-3</v>
      </c>
      <c r="Q434" s="56">
        <f>Calculations!T407</f>
        <v>5.7056119729258317</v>
      </c>
      <c r="R434" s="55">
        <f>Calculations!M407</f>
        <v>0</v>
      </c>
      <c r="S434" s="56">
        <f>Calculations!R407</f>
        <v>0</v>
      </c>
      <c r="T434" s="57">
        <f>Calculations!AA407</f>
        <v>0</v>
      </c>
      <c r="U434" s="56">
        <f>Calculations!AB407</f>
        <v>0</v>
      </c>
      <c r="V434" s="57">
        <f>Calculations!AC407</f>
        <v>0</v>
      </c>
      <c r="W434" s="56">
        <f>Calculations!AD407</f>
        <v>0</v>
      </c>
      <c r="X434" s="57">
        <f>Calculations!AE407</f>
        <v>0</v>
      </c>
      <c r="Y434" s="56">
        <f>Calculations!AF407</f>
        <v>0</v>
      </c>
      <c r="Z434" s="55">
        <f>Calculations!Q407</f>
        <v>2.7291551054656079E-2</v>
      </c>
      <c r="AA434" s="56">
        <f>Calculations!V407</f>
        <v>16.137209828775536</v>
      </c>
      <c r="AB434" s="57">
        <f>Calculations!AH407</f>
        <v>0.169121870163641</v>
      </c>
      <c r="AC434" s="56">
        <f>Calculations!AI407</f>
        <v>100</v>
      </c>
      <c r="AD434" s="56" t="s">
        <v>65</v>
      </c>
      <c r="AE434" s="58" t="s">
        <v>53</v>
      </c>
      <c r="AF434" s="39" t="s">
        <v>974</v>
      </c>
      <c r="AG434" s="59" t="s">
        <v>985</v>
      </c>
      <c r="AH434" s="59" t="s">
        <v>964</v>
      </c>
      <c r="AI434" s="69" t="s">
        <v>1498</v>
      </c>
      <c r="AJ434" s="69" t="s">
        <v>1499</v>
      </c>
    </row>
    <row r="435" spans="2:36" ht="224.4" x14ac:dyDescent="0.25">
      <c r="B435" s="41" t="str">
        <f>Calculations!A408</f>
        <v>CfS23-243</v>
      </c>
      <c r="C435" s="49" t="str">
        <f>Calculations!B408</f>
        <v>Land to North of Station Road, Holme</v>
      </c>
      <c r="D435" s="49" t="str">
        <f>Calculations!C408</f>
        <v>Mixed Use</v>
      </c>
      <c r="E435" s="50">
        <f>Calculations!D408</f>
        <v>2.9020315159283498</v>
      </c>
      <c r="F435" s="50">
        <f>Calculations!H408</f>
        <v>2.9020315159283498</v>
      </c>
      <c r="G435" s="51">
        <f>Calculations!L408</f>
        <v>100</v>
      </c>
      <c r="H435" s="50">
        <f>Calculations!G408</f>
        <v>0</v>
      </c>
      <c r="I435" s="51">
        <f>Calculations!K408</f>
        <v>0</v>
      </c>
      <c r="J435" s="50">
        <f>Calculations!F408</f>
        <v>0</v>
      </c>
      <c r="K435" s="51">
        <f>Calculations!J408</f>
        <v>0</v>
      </c>
      <c r="L435" s="50">
        <f>Calculations!E408</f>
        <v>0</v>
      </c>
      <c r="M435" s="51">
        <f>Calculations!I408</f>
        <v>0</v>
      </c>
      <c r="N435" s="50">
        <f>Calculations!Q408</f>
        <v>0.25832833136661437</v>
      </c>
      <c r="O435" s="51">
        <f>Calculations!V408</f>
        <v>8.9016376958255066</v>
      </c>
      <c r="P435" s="50">
        <f>Calculations!O408</f>
        <v>0.2106619353210257</v>
      </c>
      <c r="Q435" s="51">
        <f>Calculations!T408</f>
        <v>7.2591194880127166</v>
      </c>
      <c r="R435" s="50">
        <f>Calculations!M408</f>
        <v>0.18669686166843699</v>
      </c>
      <c r="S435" s="51">
        <f>Calculations!R408</f>
        <v>6.433316131948116</v>
      </c>
      <c r="T435" s="52">
        <f>Calculations!AA408</f>
        <v>0</v>
      </c>
      <c r="U435" s="51">
        <f>Calculations!AB408</f>
        <v>0</v>
      </c>
      <c r="V435" s="52">
        <f>Calculations!AC408</f>
        <v>0</v>
      </c>
      <c r="W435" s="51">
        <f>Calculations!AD408</f>
        <v>0</v>
      </c>
      <c r="X435" s="52">
        <f>Calculations!AE408</f>
        <v>0</v>
      </c>
      <c r="Y435" s="51">
        <f>Calculations!AF408</f>
        <v>0</v>
      </c>
      <c r="Z435" s="50">
        <f>Calculations!Q408</f>
        <v>0.25832833136661437</v>
      </c>
      <c r="AA435" s="51">
        <f>Calculations!V408</f>
        <v>8.9016376958255066</v>
      </c>
      <c r="AB435" s="52">
        <f>Calculations!AH408</f>
        <v>0</v>
      </c>
      <c r="AC435" s="51">
        <f>Calculations!AI408</f>
        <v>0</v>
      </c>
      <c r="AD435" s="51" t="s">
        <v>64</v>
      </c>
      <c r="AE435" s="53" t="s">
        <v>53</v>
      </c>
      <c r="AF435" s="49" t="s">
        <v>974</v>
      </c>
      <c r="AG435" s="54" t="s">
        <v>966</v>
      </c>
      <c r="AH435" s="54" t="s">
        <v>967</v>
      </c>
      <c r="AI435" s="94" t="s">
        <v>1738</v>
      </c>
      <c r="AJ435" s="96" t="s">
        <v>1739</v>
      </c>
    </row>
    <row r="436" spans="2:36" ht="52.8" x14ac:dyDescent="0.25">
      <c r="B436" s="19" t="str">
        <f>Calculations!A409</f>
        <v>CfS23-24300</v>
      </c>
      <c r="C436" s="39" t="str">
        <f>Calculations!B409</f>
        <v>The Old Dairy, Elton</v>
      </c>
      <c r="D436" s="39" t="str">
        <f>Calculations!C409</f>
        <v>Commercial</v>
      </c>
      <c r="E436" s="55">
        <f>Calculations!D409</f>
        <v>0.20449174584336499</v>
      </c>
      <c r="F436" s="55">
        <f>Calculations!H409</f>
        <v>0.20449174584336499</v>
      </c>
      <c r="G436" s="56">
        <f>Calculations!L409</f>
        <v>100</v>
      </c>
      <c r="H436" s="55">
        <f>Calculations!G409</f>
        <v>0</v>
      </c>
      <c r="I436" s="56">
        <f>Calculations!K409</f>
        <v>0</v>
      </c>
      <c r="J436" s="55">
        <f>Calculations!F409</f>
        <v>0</v>
      </c>
      <c r="K436" s="56">
        <f>Calculations!J409</f>
        <v>0</v>
      </c>
      <c r="L436" s="55">
        <f>Calculations!E409</f>
        <v>0</v>
      </c>
      <c r="M436" s="56">
        <f>Calculations!I409</f>
        <v>0</v>
      </c>
      <c r="N436" s="55">
        <f>Calculations!Q409</f>
        <v>3.4746631589178248E-2</v>
      </c>
      <c r="O436" s="56">
        <f>Calculations!V409</f>
        <v>16.991703721769387</v>
      </c>
      <c r="P436" s="55">
        <f>Calculations!O409</f>
        <v>4.2010631039789501E-3</v>
      </c>
      <c r="Q436" s="56">
        <f>Calculations!T409</f>
        <v>2.0543925069703537</v>
      </c>
      <c r="R436" s="55">
        <f>Calculations!M409</f>
        <v>0</v>
      </c>
      <c r="S436" s="56">
        <f>Calculations!R409</f>
        <v>0</v>
      </c>
      <c r="T436" s="57">
        <f>Calculations!AA409</f>
        <v>0</v>
      </c>
      <c r="U436" s="56">
        <f>Calculations!AB409</f>
        <v>0</v>
      </c>
      <c r="V436" s="57">
        <f>Calculations!AC409</f>
        <v>0</v>
      </c>
      <c r="W436" s="56">
        <f>Calculations!AD409</f>
        <v>0</v>
      </c>
      <c r="X436" s="57">
        <f>Calculations!AE409</f>
        <v>0</v>
      </c>
      <c r="Y436" s="56">
        <f>Calculations!AF409</f>
        <v>0</v>
      </c>
      <c r="Z436" s="55">
        <f>Calculations!Q409</f>
        <v>3.4746631589178248E-2</v>
      </c>
      <c r="AA436" s="56">
        <f>Calculations!V409</f>
        <v>16.991703721769387</v>
      </c>
      <c r="AB436" s="57">
        <f>Calculations!AH409</f>
        <v>0</v>
      </c>
      <c r="AC436" s="56">
        <f>Calculations!AI409</f>
        <v>0</v>
      </c>
      <c r="AD436" s="56" t="s">
        <v>64</v>
      </c>
      <c r="AE436" s="58" t="s">
        <v>52</v>
      </c>
      <c r="AF436" s="39" t="s">
        <v>974</v>
      </c>
      <c r="AG436" s="59" t="s">
        <v>966</v>
      </c>
      <c r="AH436" s="59" t="s">
        <v>967</v>
      </c>
      <c r="AI436" s="69" t="s">
        <v>1028</v>
      </c>
      <c r="AJ436" s="69" t="s">
        <v>1027</v>
      </c>
    </row>
    <row r="437" spans="2:36" ht="66" x14ac:dyDescent="0.25">
      <c r="B437" s="19" t="str">
        <f>Calculations!A410</f>
        <v>CfS23-24303</v>
      </c>
      <c r="C437" s="39" t="str">
        <f>Calculations!B410</f>
        <v>Land to the West of Great Paxton</v>
      </c>
      <c r="D437" s="39" t="str">
        <f>Calculations!C410</f>
        <v>Residential</v>
      </c>
      <c r="E437" s="55">
        <f>Calculations!D410</f>
        <v>9.0969800288575193</v>
      </c>
      <c r="F437" s="55">
        <f>Calculations!H410</f>
        <v>3.2721589462281475</v>
      </c>
      <c r="G437" s="56">
        <f>Calculations!L410</f>
        <v>35.969727710165095</v>
      </c>
      <c r="H437" s="55">
        <f>Calculations!G410</f>
        <v>1.1634062827059</v>
      </c>
      <c r="I437" s="56">
        <f>Calculations!K410</f>
        <v>12.78892862263446</v>
      </c>
      <c r="J437" s="55">
        <f>Calculations!F410</f>
        <v>0.263904605001682</v>
      </c>
      <c r="K437" s="56">
        <f>Calculations!J410</f>
        <v>2.9010133490952108</v>
      </c>
      <c r="L437" s="55">
        <f>Calculations!E410</f>
        <v>4.3975101949217903</v>
      </c>
      <c r="M437" s="56">
        <f>Calculations!I410</f>
        <v>48.340330318105238</v>
      </c>
      <c r="N437" s="55">
        <f>Calculations!Q410</f>
        <v>0.956461454954187</v>
      </c>
      <c r="O437" s="56">
        <f>Calculations!V410</f>
        <v>10.514054685402098</v>
      </c>
      <c r="P437" s="55">
        <f>Calculations!O410</f>
        <v>0.54111437294087206</v>
      </c>
      <c r="Q437" s="56">
        <f>Calculations!T410</f>
        <v>5.9482858181983946</v>
      </c>
      <c r="R437" s="55">
        <f>Calculations!M410</f>
        <v>0.37841280957777101</v>
      </c>
      <c r="S437" s="56">
        <f>Calculations!R410</f>
        <v>4.1597630024180177</v>
      </c>
      <c r="T437" s="57">
        <f>Calculations!AA410</f>
        <v>0.26390460543437499</v>
      </c>
      <c r="U437" s="56">
        <f>Calculations!AB410</f>
        <v>2.9010133538516576</v>
      </c>
      <c r="V437" s="57">
        <f>Calculations!AC410</f>
        <v>0.96663802312966396</v>
      </c>
      <c r="W437" s="56">
        <f>Calculations!AD410</f>
        <v>10.625922229831069</v>
      </c>
      <c r="X437" s="57">
        <f>Calculations!AE410</f>
        <v>0.33237798707008998</v>
      </c>
      <c r="Y437" s="56">
        <f>Calculations!AF410</f>
        <v>3.6537178933637051</v>
      </c>
      <c r="Z437" s="55">
        <f>Calculations!Q410</f>
        <v>0.956461454954187</v>
      </c>
      <c r="AA437" s="56">
        <f>Calculations!V410</f>
        <v>10.514054685402098</v>
      </c>
      <c r="AB437" s="57">
        <f>Calculations!AH410</f>
        <v>7.70759910553884</v>
      </c>
      <c r="AC437" s="56">
        <f>Calculations!AI410</f>
        <v>84.727009195235411</v>
      </c>
      <c r="AD437" s="56" t="s">
        <v>65</v>
      </c>
      <c r="AE437" s="58" t="s">
        <v>53</v>
      </c>
      <c r="AF437" s="39" t="s">
        <v>978</v>
      </c>
      <c r="AG437" s="59" t="s">
        <v>957</v>
      </c>
      <c r="AH437" s="59" t="s">
        <v>996</v>
      </c>
      <c r="AI437" s="69" t="s">
        <v>1410</v>
      </c>
      <c r="AJ437" s="69" t="s">
        <v>1411</v>
      </c>
    </row>
    <row r="438" spans="2:36" ht="26.4" x14ac:dyDescent="0.25">
      <c r="B438" s="19" t="str">
        <f>Calculations!A411</f>
        <v>CfS23-24304</v>
      </c>
      <c r="C438" s="39" t="str">
        <f>Calculations!B411</f>
        <v>Land at High Street, Brington</v>
      </c>
      <c r="D438" s="39" t="str">
        <f>Calculations!C411</f>
        <v>Residential</v>
      </c>
      <c r="E438" s="55">
        <f>Calculations!D411</f>
        <v>1.76262441468783</v>
      </c>
      <c r="F438" s="55">
        <f>Calculations!H411</f>
        <v>1.76262441468783</v>
      </c>
      <c r="G438" s="56">
        <f>Calculations!L411</f>
        <v>100</v>
      </c>
      <c r="H438" s="55">
        <f>Calculations!G411</f>
        <v>0</v>
      </c>
      <c r="I438" s="56">
        <f>Calculations!K411</f>
        <v>0</v>
      </c>
      <c r="J438" s="55">
        <f>Calculations!F411</f>
        <v>0</v>
      </c>
      <c r="K438" s="56">
        <f>Calculations!J411</f>
        <v>0</v>
      </c>
      <c r="L438" s="55">
        <f>Calculations!E411</f>
        <v>0</v>
      </c>
      <c r="M438" s="56">
        <f>Calculations!I411</f>
        <v>0</v>
      </c>
      <c r="N438" s="55">
        <f>Calculations!Q411</f>
        <v>0.9916504433769191</v>
      </c>
      <c r="O438" s="56">
        <f>Calculations!V411</f>
        <v>56.259883564165058</v>
      </c>
      <c r="P438" s="55">
        <f>Calculations!O411</f>
        <v>0.25137624605945802</v>
      </c>
      <c r="Q438" s="56">
        <f>Calculations!T411</f>
        <v>14.261475329897666</v>
      </c>
      <c r="R438" s="55">
        <f>Calculations!M411</f>
        <v>0.112590810880364</v>
      </c>
      <c r="S438" s="56">
        <f>Calculations!R411</f>
        <v>6.3876802081119717</v>
      </c>
      <c r="T438" s="57">
        <f>Calculations!AA411</f>
        <v>0</v>
      </c>
      <c r="U438" s="56">
        <f>Calculations!AB411</f>
        <v>0</v>
      </c>
      <c r="V438" s="57">
        <f>Calculations!AC411</f>
        <v>0</v>
      </c>
      <c r="W438" s="56">
        <f>Calculations!AD411</f>
        <v>0</v>
      </c>
      <c r="X438" s="57">
        <f>Calculations!AE411</f>
        <v>0</v>
      </c>
      <c r="Y438" s="56">
        <f>Calculations!AF411</f>
        <v>0</v>
      </c>
      <c r="Z438" s="55">
        <f>Calculations!Q411</f>
        <v>0.9916504433769191</v>
      </c>
      <c r="AA438" s="56">
        <f>Calculations!V411</f>
        <v>56.259883564165058</v>
      </c>
      <c r="AB438" s="57">
        <f>Calculations!AH411</f>
        <v>0</v>
      </c>
      <c r="AC438" s="56">
        <f>Calculations!AI411</f>
        <v>0</v>
      </c>
      <c r="AD438" s="56" t="s">
        <v>64</v>
      </c>
      <c r="AE438" s="58" t="s">
        <v>53</v>
      </c>
      <c r="AF438" s="39" t="s">
        <v>974</v>
      </c>
      <c r="AG438" s="59" t="s">
        <v>966</v>
      </c>
      <c r="AH438" s="59" t="s">
        <v>967</v>
      </c>
      <c r="AI438" s="69" t="s">
        <v>1097</v>
      </c>
      <c r="AJ438" s="74" t="s">
        <v>1190</v>
      </c>
    </row>
    <row r="439" spans="2:36" ht="39.6" x14ac:dyDescent="0.25">
      <c r="B439" s="19" t="str">
        <f>Calculations!A412</f>
        <v>CfS23-24306</v>
      </c>
      <c r="C439" s="39" t="str">
        <f>Calculations!B412</f>
        <v>Five Acres Farm, South of Needingworth Road</v>
      </c>
      <c r="D439" s="39" t="str">
        <f>Calculations!C412</f>
        <v>Commercial</v>
      </c>
      <c r="E439" s="55">
        <f>Calculations!D412</f>
        <v>5.8164394855124204</v>
      </c>
      <c r="F439" s="55">
        <f>Calculations!H412</f>
        <v>1.5821642459032832</v>
      </c>
      <c r="G439" s="56">
        <f>Calculations!L412</f>
        <v>27.201593858994595</v>
      </c>
      <c r="H439" s="55">
        <f>Calculations!G412</f>
        <v>4.2004264135123401</v>
      </c>
      <c r="I439" s="56">
        <f>Calculations!K412</f>
        <v>72.216455169434084</v>
      </c>
      <c r="J439" s="55">
        <f>Calculations!F412</f>
        <v>8.5243918346561195E-3</v>
      </c>
      <c r="K439" s="56">
        <f>Calculations!J412</f>
        <v>0.14655687308169651</v>
      </c>
      <c r="L439" s="55">
        <f>Calculations!E412</f>
        <v>2.5324434262141499E-2</v>
      </c>
      <c r="M439" s="56">
        <f>Calculations!I412</f>
        <v>0.43539409848962696</v>
      </c>
      <c r="N439" s="55">
        <f>Calculations!Q412</f>
        <v>1.03939888094683</v>
      </c>
      <c r="O439" s="56">
        <f>Calculations!V412</f>
        <v>17.870019683618533</v>
      </c>
      <c r="P439" s="55">
        <f>Calculations!O412</f>
        <v>0.449915667962689</v>
      </c>
      <c r="Q439" s="56">
        <f>Calculations!T412</f>
        <v>7.7352419651805597</v>
      </c>
      <c r="R439" s="55">
        <f>Calculations!M412</f>
        <v>0.26315750166475399</v>
      </c>
      <c r="S439" s="56">
        <f>Calculations!R412</f>
        <v>4.5243744445416541</v>
      </c>
      <c r="T439" s="57">
        <f>Calculations!AA412</f>
        <v>0</v>
      </c>
      <c r="U439" s="56">
        <f>Calculations!AB412</f>
        <v>0</v>
      </c>
      <c r="V439" s="57">
        <f>Calculations!AC412</f>
        <v>2.5436046413056599</v>
      </c>
      <c r="W439" s="56">
        <f>Calculations!AD412</f>
        <v>43.731300697639284</v>
      </c>
      <c r="X439" s="57">
        <f>Calculations!AE412</f>
        <v>1.03452199810501</v>
      </c>
      <c r="Y439" s="56">
        <f>Calculations!AF412</f>
        <v>17.786173150804647</v>
      </c>
      <c r="Z439" s="55">
        <f>Calculations!Q412</f>
        <v>1.03939888094683</v>
      </c>
      <c r="AA439" s="56">
        <f>Calculations!V412</f>
        <v>17.870019683618533</v>
      </c>
      <c r="AB439" s="57">
        <f>Calculations!AH412</f>
        <v>5.8160275796077201</v>
      </c>
      <c r="AC439" s="56">
        <f>Calculations!AI412</f>
        <v>99.992918246536803</v>
      </c>
      <c r="AD439" s="56" t="s">
        <v>64</v>
      </c>
      <c r="AE439" s="58" t="s">
        <v>52</v>
      </c>
      <c r="AF439" s="39" t="s">
        <v>978</v>
      </c>
      <c r="AG439" s="59" t="s">
        <v>956</v>
      </c>
      <c r="AH439" s="59" t="s">
        <v>996</v>
      </c>
      <c r="AI439" s="69" t="s">
        <v>1015</v>
      </c>
      <c r="AJ439" s="70" t="s">
        <v>1016</v>
      </c>
    </row>
    <row r="440" spans="2:36" ht="66" x14ac:dyDescent="0.25">
      <c r="B440" s="19" t="str">
        <f>Calculations!A413</f>
        <v>CfS23-24307</v>
      </c>
      <c r="C440" s="39" t="str">
        <f>Calculations!B413</f>
        <v>Land at Conger Lane, Holywell</v>
      </c>
      <c r="D440" s="39" t="str">
        <f>Calculations!C413</f>
        <v>Residential</v>
      </c>
      <c r="E440" s="55">
        <f>Calculations!D413</f>
        <v>1.1413552749323601</v>
      </c>
      <c r="F440" s="55">
        <f>Calculations!H413</f>
        <v>1.1413552749323601</v>
      </c>
      <c r="G440" s="56">
        <f>Calculations!L413</f>
        <v>100</v>
      </c>
      <c r="H440" s="55">
        <f>Calculations!G413</f>
        <v>0</v>
      </c>
      <c r="I440" s="56">
        <f>Calculations!K413</f>
        <v>0</v>
      </c>
      <c r="J440" s="55">
        <f>Calculations!F413</f>
        <v>0</v>
      </c>
      <c r="K440" s="56">
        <f>Calculations!J413</f>
        <v>0</v>
      </c>
      <c r="L440" s="55">
        <f>Calculations!E413</f>
        <v>0</v>
      </c>
      <c r="M440" s="56">
        <f>Calculations!I413</f>
        <v>0</v>
      </c>
      <c r="N440" s="55">
        <f>Calculations!Q413</f>
        <v>2.41500128803891E-3</v>
      </c>
      <c r="O440" s="56">
        <f>Calculations!V413</f>
        <v>0.21159067129049974</v>
      </c>
      <c r="P440" s="55">
        <f>Calculations!O413</f>
        <v>0</v>
      </c>
      <c r="Q440" s="56">
        <f>Calculations!T413</f>
        <v>0</v>
      </c>
      <c r="R440" s="55">
        <f>Calculations!M413</f>
        <v>0</v>
      </c>
      <c r="S440" s="56">
        <f>Calculations!R413</f>
        <v>0</v>
      </c>
      <c r="T440" s="57">
        <f>Calculations!AA413</f>
        <v>0</v>
      </c>
      <c r="U440" s="56">
        <f>Calculations!AB413</f>
        <v>0</v>
      </c>
      <c r="V440" s="57">
        <f>Calculations!AC413</f>
        <v>0</v>
      </c>
      <c r="W440" s="56">
        <f>Calculations!AD413</f>
        <v>0</v>
      </c>
      <c r="X440" s="57">
        <f>Calculations!AE413</f>
        <v>0</v>
      </c>
      <c r="Y440" s="56">
        <f>Calculations!AF413</f>
        <v>0</v>
      </c>
      <c r="Z440" s="55">
        <f>Calculations!Q413</f>
        <v>2.41500128803891E-3</v>
      </c>
      <c r="AA440" s="56">
        <f>Calculations!V413</f>
        <v>0.21159067129049974</v>
      </c>
      <c r="AB440" s="57">
        <f>Calculations!AH413</f>
        <v>0</v>
      </c>
      <c r="AC440" s="56">
        <f>Calculations!AI413</f>
        <v>0</v>
      </c>
      <c r="AD440" s="56" t="s">
        <v>66</v>
      </c>
      <c r="AE440" s="58" t="s">
        <v>53</v>
      </c>
      <c r="AF440" s="39" t="s">
        <v>974</v>
      </c>
      <c r="AG440" s="59" t="s">
        <v>973</v>
      </c>
      <c r="AH440" s="59" t="s">
        <v>967</v>
      </c>
      <c r="AI440" s="69" t="s">
        <v>1577</v>
      </c>
      <c r="AJ440" s="74" t="s">
        <v>1576</v>
      </c>
    </row>
    <row r="441" spans="2:36" ht="66" x14ac:dyDescent="0.25">
      <c r="B441" s="19" t="str">
        <f>Calculations!A414</f>
        <v>CfS23-24308</v>
      </c>
      <c r="C441" s="39" t="str">
        <f>Calculations!B414</f>
        <v>Land at St Ives Road, Oldhurst</v>
      </c>
      <c r="D441" s="39" t="str">
        <f>Calculations!C414</f>
        <v>Residential</v>
      </c>
      <c r="E441" s="55">
        <f>Calculations!D414</f>
        <v>3.14784041169208</v>
      </c>
      <c r="F441" s="55">
        <f>Calculations!H414</f>
        <v>3.14784041169208</v>
      </c>
      <c r="G441" s="56">
        <f>Calculations!L414</f>
        <v>100</v>
      </c>
      <c r="H441" s="55">
        <f>Calculations!G414</f>
        <v>0</v>
      </c>
      <c r="I441" s="56">
        <f>Calculations!K414</f>
        <v>0</v>
      </c>
      <c r="J441" s="55">
        <f>Calculations!F414</f>
        <v>0</v>
      </c>
      <c r="K441" s="56">
        <f>Calculations!J414</f>
        <v>0</v>
      </c>
      <c r="L441" s="55">
        <f>Calculations!E414</f>
        <v>0</v>
      </c>
      <c r="M441" s="56">
        <f>Calculations!I414</f>
        <v>0</v>
      </c>
      <c r="N441" s="55">
        <f>Calculations!Q414</f>
        <v>0.59273481524862182</v>
      </c>
      <c r="O441" s="56">
        <f>Calculations!V414</f>
        <v>18.829887723882578</v>
      </c>
      <c r="P441" s="55">
        <f>Calculations!O414</f>
        <v>0.39231330127358388</v>
      </c>
      <c r="Q441" s="56">
        <f>Calculations!T414</f>
        <v>12.46293490027028</v>
      </c>
      <c r="R441" s="55">
        <f>Calculations!M414</f>
        <v>0.29898135295984901</v>
      </c>
      <c r="S441" s="56">
        <f>Calculations!R414</f>
        <v>9.4979831839421482</v>
      </c>
      <c r="T441" s="57">
        <f>Calculations!AA414</f>
        <v>0</v>
      </c>
      <c r="U441" s="56">
        <f>Calculations!AB414</f>
        <v>0</v>
      </c>
      <c r="V441" s="57">
        <f>Calculations!AC414</f>
        <v>0</v>
      </c>
      <c r="W441" s="56">
        <f>Calculations!AD414</f>
        <v>0</v>
      </c>
      <c r="X441" s="57">
        <f>Calculations!AE414</f>
        <v>0</v>
      </c>
      <c r="Y441" s="56">
        <f>Calculations!AF414</f>
        <v>0</v>
      </c>
      <c r="Z441" s="55">
        <f>Calculations!Q414</f>
        <v>0.59273481524862182</v>
      </c>
      <c r="AA441" s="56">
        <f>Calculations!V414</f>
        <v>18.829887723882578</v>
      </c>
      <c r="AB441" s="57">
        <f>Calculations!AH414</f>
        <v>0</v>
      </c>
      <c r="AC441" s="56">
        <f>Calculations!AI414</f>
        <v>0</v>
      </c>
      <c r="AD441" s="56" t="s">
        <v>64</v>
      </c>
      <c r="AE441" s="58" t="s">
        <v>53</v>
      </c>
      <c r="AF441" s="39" t="s">
        <v>974</v>
      </c>
      <c r="AG441" s="59" t="s">
        <v>966</v>
      </c>
      <c r="AH441" s="59" t="s">
        <v>967</v>
      </c>
      <c r="AI441" s="69" t="s">
        <v>1412</v>
      </c>
      <c r="AJ441" s="69" t="s">
        <v>1413</v>
      </c>
    </row>
    <row r="442" spans="2:36" ht="290.39999999999998" x14ac:dyDescent="0.25">
      <c r="B442" s="41" t="str">
        <f>Calculations!A415</f>
        <v>CfS23-24309</v>
      </c>
      <c r="C442" s="49" t="str">
        <f>Calculations!B415</f>
        <v>Land North West of Needingworth, South of Station Road</v>
      </c>
      <c r="D442" s="49" t="str">
        <f>Calculations!C415</f>
        <v>Residential</v>
      </c>
      <c r="E442" s="50">
        <f>Calculations!D415</f>
        <v>24.031240550983199</v>
      </c>
      <c r="F442" s="50">
        <f>Calculations!H415</f>
        <v>20.933154777250486</v>
      </c>
      <c r="G442" s="51">
        <f>Calculations!L415</f>
        <v>87.10809054089404</v>
      </c>
      <c r="H442" s="50">
        <f>Calculations!G415</f>
        <v>2.2761992104347</v>
      </c>
      <c r="I442" s="51">
        <f>Calculations!K415</f>
        <v>9.4718339887849563</v>
      </c>
      <c r="J442" s="50">
        <f>Calculations!F415</f>
        <v>0.82188656329801302</v>
      </c>
      <c r="K442" s="51">
        <f>Calculations!J415</f>
        <v>3.4200754703210143</v>
      </c>
      <c r="L442" s="50">
        <f>Calculations!E415</f>
        <v>0</v>
      </c>
      <c r="M442" s="51">
        <f>Calculations!I415</f>
        <v>0</v>
      </c>
      <c r="N442" s="50">
        <f>Calculations!Q415</f>
        <v>3.8096496018621986</v>
      </c>
      <c r="O442" s="51">
        <f>Calculations!V415</f>
        <v>15.8529044465261</v>
      </c>
      <c r="P442" s="50">
        <f>Calculations!O415</f>
        <v>2.4415668134232189</v>
      </c>
      <c r="Q442" s="51">
        <f>Calculations!T415</f>
        <v>10.159969928490963</v>
      </c>
      <c r="R442" s="50">
        <f>Calculations!M415</f>
        <v>1.69313237913045</v>
      </c>
      <c r="S442" s="51">
        <f>Calculations!R415</f>
        <v>7.045547130779223</v>
      </c>
      <c r="T442" s="52">
        <f>Calculations!AA415</f>
        <v>0</v>
      </c>
      <c r="U442" s="51">
        <f>Calculations!AB415</f>
        <v>0</v>
      </c>
      <c r="V442" s="52">
        <f>Calculations!AC415</f>
        <v>1.09883726408351</v>
      </c>
      <c r="W442" s="51">
        <f>Calculations!AD415</f>
        <v>4.5725365769290383</v>
      </c>
      <c r="X442" s="52">
        <f>Calculations!AE415</f>
        <v>0.54900659670791896</v>
      </c>
      <c r="Y442" s="51">
        <f>Calculations!AF415</f>
        <v>2.2845537064271833</v>
      </c>
      <c r="Z442" s="50">
        <f>Calculations!Q415</f>
        <v>3.8096496018621986</v>
      </c>
      <c r="AA442" s="51">
        <f>Calculations!V415</f>
        <v>15.8529044465261</v>
      </c>
      <c r="AB442" s="52">
        <f>Calculations!AH415</f>
        <v>0</v>
      </c>
      <c r="AC442" s="51">
        <f>Calculations!AI415</f>
        <v>0</v>
      </c>
      <c r="AD442" s="51" t="s">
        <v>66</v>
      </c>
      <c r="AE442" s="53" t="s">
        <v>53</v>
      </c>
      <c r="AF442" s="49" t="s">
        <v>974</v>
      </c>
      <c r="AG442" s="54" t="s">
        <v>987</v>
      </c>
      <c r="AH442" s="54" t="s">
        <v>964</v>
      </c>
      <c r="AI442" s="95" t="s">
        <v>1761</v>
      </c>
      <c r="AJ442" s="95" t="s">
        <v>1763</v>
      </c>
    </row>
    <row r="443" spans="2:36" ht="224.4" x14ac:dyDescent="0.25">
      <c r="B443" s="19" t="str">
        <f>Calculations!A416</f>
        <v>CfS23-24310</v>
      </c>
      <c r="C443" s="39" t="str">
        <f>Calculations!B416</f>
        <v>Land at Manor Farm, Kings Ripton</v>
      </c>
      <c r="D443" s="39" t="str">
        <f>Calculations!C416</f>
        <v>Residential</v>
      </c>
      <c r="E443" s="55">
        <f>Calculations!D416</f>
        <v>0.59616983657106704</v>
      </c>
      <c r="F443" s="55">
        <f>Calculations!H416</f>
        <v>0.59616983657106704</v>
      </c>
      <c r="G443" s="56">
        <f>Calculations!L416</f>
        <v>100</v>
      </c>
      <c r="H443" s="55">
        <f>Calculations!G416</f>
        <v>0</v>
      </c>
      <c r="I443" s="56">
        <f>Calculations!K416</f>
        <v>0</v>
      </c>
      <c r="J443" s="55">
        <f>Calculations!F416</f>
        <v>0</v>
      </c>
      <c r="K443" s="56">
        <f>Calculations!J416</f>
        <v>0</v>
      </c>
      <c r="L443" s="55">
        <f>Calculations!E416</f>
        <v>0</v>
      </c>
      <c r="M443" s="56">
        <f>Calculations!I416</f>
        <v>0</v>
      </c>
      <c r="N443" s="55">
        <f>Calculations!Q416</f>
        <v>5.1220858588471231E-2</v>
      </c>
      <c r="O443" s="56">
        <f>Calculations!V416</f>
        <v>8.5916555059332325</v>
      </c>
      <c r="P443" s="55">
        <f>Calculations!O416</f>
        <v>3.6814991819678032E-2</v>
      </c>
      <c r="Q443" s="56">
        <f>Calculations!T416</f>
        <v>6.1752523461138686</v>
      </c>
      <c r="R443" s="55">
        <f>Calculations!M416</f>
        <v>3.2013036247831701E-2</v>
      </c>
      <c r="S443" s="56">
        <f>Calculations!R416</f>
        <v>5.3697846291516553</v>
      </c>
      <c r="T443" s="57">
        <f>Calculations!AA416</f>
        <v>0</v>
      </c>
      <c r="U443" s="56">
        <f>Calculations!AB416</f>
        <v>0</v>
      </c>
      <c r="V443" s="57">
        <f>Calculations!AC416</f>
        <v>0</v>
      </c>
      <c r="W443" s="56">
        <f>Calculations!AD416</f>
        <v>0</v>
      </c>
      <c r="X443" s="57">
        <f>Calculations!AE416</f>
        <v>0</v>
      </c>
      <c r="Y443" s="56">
        <f>Calculations!AF416</f>
        <v>0</v>
      </c>
      <c r="Z443" s="55">
        <f>Calculations!Q416</f>
        <v>5.1220858588471231E-2</v>
      </c>
      <c r="AA443" s="56">
        <f>Calculations!V416</f>
        <v>8.5916555059332325</v>
      </c>
      <c r="AB443" s="57">
        <f>Calculations!AH416</f>
        <v>0</v>
      </c>
      <c r="AC443" s="56">
        <f>Calculations!AI416</f>
        <v>0</v>
      </c>
      <c r="AD443" s="56" t="s">
        <v>64</v>
      </c>
      <c r="AE443" s="58" t="s">
        <v>53</v>
      </c>
      <c r="AF443" s="39" t="s">
        <v>974</v>
      </c>
      <c r="AG443" s="59" t="s">
        <v>966</v>
      </c>
      <c r="AH443" s="59" t="s">
        <v>967</v>
      </c>
      <c r="AI443" s="69" t="s">
        <v>1628</v>
      </c>
      <c r="AJ443" s="74" t="s">
        <v>1629</v>
      </c>
    </row>
    <row r="444" spans="2:36" ht="66" x14ac:dyDescent="0.25">
      <c r="B444" s="19" t="str">
        <f>Calculations!A417</f>
        <v>CfS23-24312</v>
      </c>
      <c r="C444" s="39" t="str">
        <f>Calculations!B417</f>
        <v>Land to the South of London Lane, Great Paxton</v>
      </c>
      <c r="D444" s="39" t="str">
        <f>Calculations!C417</f>
        <v>Residential</v>
      </c>
      <c r="E444" s="55">
        <f>Calculations!D417</f>
        <v>13.905515854726</v>
      </c>
      <c r="F444" s="55">
        <f>Calculations!H417</f>
        <v>13.757191819967531</v>
      </c>
      <c r="G444" s="56">
        <f>Calculations!L417</f>
        <v>98.93334388807979</v>
      </c>
      <c r="H444" s="55">
        <f>Calculations!G417</f>
        <v>7.6651699116155395E-2</v>
      </c>
      <c r="I444" s="56">
        <f>Calculations!K417</f>
        <v>0.55123233051511822</v>
      </c>
      <c r="J444" s="55">
        <f>Calculations!F417</f>
        <v>2.7660006836551401E-3</v>
      </c>
      <c r="K444" s="56">
        <f>Calculations!J417</f>
        <v>1.9891392110527657E-2</v>
      </c>
      <c r="L444" s="55">
        <f>Calculations!E417</f>
        <v>6.89063349586575E-2</v>
      </c>
      <c r="M444" s="56">
        <f>Calculations!I417</f>
        <v>0.49553238929455928</v>
      </c>
      <c r="N444" s="55">
        <f>Calculations!Q417</f>
        <v>1.0756758796033998</v>
      </c>
      <c r="O444" s="56">
        <f>Calculations!V417</f>
        <v>7.7356057182000555</v>
      </c>
      <c r="P444" s="55">
        <f>Calculations!O417</f>
        <v>0.53117462325516396</v>
      </c>
      <c r="Q444" s="56">
        <f>Calculations!T417</f>
        <v>3.819884345208497</v>
      </c>
      <c r="R444" s="55">
        <f>Calculations!M417</f>
        <v>0.30941446128915501</v>
      </c>
      <c r="S444" s="56">
        <f>Calculations!R417</f>
        <v>2.2251203372940376</v>
      </c>
      <c r="T444" s="57">
        <f>Calculations!AA417</f>
        <v>8.7353215191105795E-4</v>
      </c>
      <c r="U444" s="56">
        <f>Calculations!AB417</f>
        <v>6.2819111569613201E-3</v>
      </c>
      <c r="V444" s="57">
        <f>Calculations!AC417</f>
        <v>1.38723625087382E-2</v>
      </c>
      <c r="W444" s="56">
        <f>Calculations!AD417</f>
        <v>9.976158132978194E-2</v>
      </c>
      <c r="X444" s="57">
        <f>Calculations!AE417</f>
        <v>0.41116468019143398</v>
      </c>
      <c r="Y444" s="56">
        <f>Calculations!AF417</f>
        <v>2.9568459342822111</v>
      </c>
      <c r="Z444" s="55">
        <f>Calculations!Q417</f>
        <v>1.0756758796033998</v>
      </c>
      <c r="AA444" s="56">
        <f>Calculations!V417</f>
        <v>7.7356057182000555</v>
      </c>
      <c r="AB444" s="57">
        <f>Calculations!AH417</f>
        <v>8.7500182812559002E-2</v>
      </c>
      <c r="AC444" s="56">
        <f>Calculations!AI417</f>
        <v>0.62924801730976954</v>
      </c>
      <c r="AD444" s="56" t="s">
        <v>64</v>
      </c>
      <c r="AE444" s="58" t="s">
        <v>53</v>
      </c>
      <c r="AF444" s="39" t="s">
        <v>978</v>
      </c>
      <c r="AG444" s="59" t="s">
        <v>956</v>
      </c>
      <c r="AH444" s="59" t="s">
        <v>996</v>
      </c>
      <c r="AI444" s="45" t="s">
        <v>1414</v>
      </c>
      <c r="AJ444" s="69" t="s">
        <v>1415</v>
      </c>
    </row>
    <row r="445" spans="2:36" ht="66" x14ac:dyDescent="0.25">
      <c r="B445" s="19" t="str">
        <f>Calculations!A418</f>
        <v>CfS23-24314</v>
      </c>
      <c r="C445" s="39" t="str">
        <f>Calculations!B418</f>
        <v>Land to the East of Paxton Hill, Great Paxton</v>
      </c>
      <c r="D445" s="39" t="str">
        <f>Calculations!C418</f>
        <v>Mixed Use</v>
      </c>
      <c r="E445" s="55">
        <f>Calculations!D418</f>
        <v>90.491752269803598</v>
      </c>
      <c r="F445" s="55">
        <f>Calculations!H418</f>
        <v>89.559843665220626</v>
      </c>
      <c r="G445" s="56">
        <f>Calculations!L418</f>
        <v>98.970172881828546</v>
      </c>
      <c r="H445" s="55">
        <f>Calculations!G418</f>
        <v>0.32380660419525498</v>
      </c>
      <c r="I445" s="56">
        <f>Calculations!K418</f>
        <v>0.35782996358587116</v>
      </c>
      <c r="J445" s="55">
        <f>Calculations!F418</f>
        <v>4.6974664408684398E-2</v>
      </c>
      <c r="K445" s="56">
        <f>Calculations!J418</f>
        <v>5.191043739392754E-2</v>
      </c>
      <c r="L445" s="55">
        <f>Calculations!E418</f>
        <v>0.56112733597904296</v>
      </c>
      <c r="M445" s="56">
        <f>Calculations!I418</f>
        <v>0.62008671719166919</v>
      </c>
      <c r="N445" s="55">
        <f>Calculations!Q418</f>
        <v>3.612970694633062</v>
      </c>
      <c r="O445" s="56">
        <f>Calculations!V418</f>
        <v>3.9925966776075814</v>
      </c>
      <c r="P445" s="55">
        <f>Calculations!O418</f>
        <v>1.164974501578802</v>
      </c>
      <c r="Q445" s="56">
        <f>Calculations!T418</f>
        <v>1.2873819683648065</v>
      </c>
      <c r="R445" s="55">
        <f>Calculations!M418</f>
        <v>0.43021778218775902</v>
      </c>
      <c r="S445" s="56">
        <f>Calculations!R418</f>
        <v>0.47542209250745099</v>
      </c>
      <c r="T445" s="57">
        <f>Calculations!AA418</f>
        <v>2.4732272872194799E-2</v>
      </c>
      <c r="U445" s="56">
        <f>Calculations!AB418</f>
        <v>2.7330969123522841E-2</v>
      </c>
      <c r="V445" s="57">
        <f>Calculations!AC418</f>
        <v>0.15598044539616801</v>
      </c>
      <c r="W445" s="56">
        <f>Calculations!AD418</f>
        <v>0.17236979225588217</v>
      </c>
      <c r="X445" s="57">
        <f>Calculations!AE418</f>
        <v>0.80020822027128802</v>
      </c>
      <c r="Y445" s="56">
        <f>Calculations!AF418</f>
        <v>0.88428856796301802</v>
      </c>
      <c r="Z445" s="55">
        <f>Calculations!Q418</f>
        <v>3.612970694633062</v>
      </c>
      <c r="AA445" s="56">
        <f>Calculations!V418</f>
        <v>3.9925966776075814</v>
      </c>
      <c r="AB445" s="57">
        <f>Calculations!AH418</f>
        <v>4.1571678137581301E-3</v>
      </c>
      <c r="AC445" s="56">
        <f>Calculations!AI418</f>
        <v>4.5939742678022437E-3</v>
      </c>
      <c r="AD445" s="56" t="s">
        <v>64</v>
      </c>
      <c r="AE445" s="58" t="s">
        <v>53</v>
      </c>
      <c r="AF445" s="39" t="s">
        <v>978</v>
      </c>
      <c r="AG445" s="59" t="s">
        <v>956</v>
      </c>
      <c r="AH445" s="59" t="s">
        <v>996</v>
      </c>
      <c r="AI445" s="45" t="s">
        <v>1416</v>
      </c>
      <c r="AJ445" s="69" t="s">
        <v>1417</v>
      </c>
    </row>
    <row r="446" spans="2:36" ht="105.6" x14ac:dyDescent="0.25">
      <c r="B446" s="19" t="str">
        <f>Calculations!A419</f>
        <v>CfS23-24316</v>
      </c>
      <c r="C446" s="39" t="str">
        <f>Calculations!B419</f>
        <v>Land at the former WATA Site, Hartford</v>
      </c>
      <c r="D446" s="39" t="str">
        <f>Calculations!C419</f>
        <v>Residential</v>
      </c>
      <c r="E446" s="55">
        <f>Calculations!D419</f>
        <v>1.9681063953768401</v>
      </c>
      <c r="F446" s="55">
        <f>Calculations!H419</f>
        <v>6.3223144650401686E-3</v>
      </c>
      <c r="G446" s="56">
        <f>Calculations!L419</f>
        <v>0.32123844929783957</v>
      </c>
      <c r="H446" s="55">
        <f>Calculations!G419</f>
        <v>1.9617840809117999</v>
      </c>
      <c r="I446" s="56">
        <f>Calculations!K419</f>
        <v>99.678761550702148</v>
      </c>
      <c r="J446" s="55">
        <f>Calculations!F419</f>
        <v>0</v>
      </c>
      <c r="K446" s="56">
        <f>Calculations!J419</f>
        <v>0</v>
      </c>
      <c r="L446" s="55">
        <f>Calculations!E419</f>
        <v>0</v>
      </c>
      <c r="M446" s="56">
        <f>Calculations!I419</f>
        <v>0</v>
      </c>
      <c r="N446" s="55">
        <f>Calculations!Q419</f>
        <v>0.7761066028292668</v>
      </c>
      <c r="O446" s="56">
        <f>Calculations!V419</f>
        <v>39.434179201509231</v>
      </c>
      <c r="P446" s="55">
        <f>Calculations!O419</f>
        <v>8.4036880589571858E-2</v>
      </c>
      <c r="Q446" s="56">
        <f>Calculations!T419</f>
        <v>4.2699358523999429</v>
      </c>
      <c r="R446" s="55">
        <f>Calculations!M419</f>
        <v>5.3099938946106701E-4</v>
      </c>
      <c r="S446" s="56">
        <f>Calculations!R419</f>
        <v>2.698021767056932E-2</v>
      </c>
      <c r="T446" s="57">
        <f>Calculations!AA419</f>
        <v>0</v>
      </c>
      <c r="U446" s="56">
        <f>Calculations!AB419</f>
        <v>0</v>
      </c>
      <c r="V446" s="57">
        <f>Calculations!AC419</f>
        <v>0</v>
      </c>
      <c r="W446" s="56">
        <f>Calculations!AD419</f>
        <v>0</v>
      </c>
      <c r="X446" s="57">
        <f>Calculations!AE419</f>
        <v>0</v>
      </c>
      <c r="Y446" s="56">
        <f>Calculations!AF419</f>
        <v>0</v>
      </c>
      <c r="Z446" s="55">
        <f>Calculations!Q419</f>
        <v>0.7761066028292668</v>
      </c>
      <c r="AA446" s="56">
        <f>Calculations!V419</f>
        <v>39.434179201509231</v>
      </c>
      <c r="AB446" s="57">
        <f>Calculations!AH419</f>
        <v>1.96247910336864</v>
      </c>
      <c r="AC446" s="56">
        <f>Calculations!AI419</f>
        <v>99.714075823267549</v>
      </c>
      <c r="AD446" s="56" t="s">
        <v>65</v>
      </c>
      <c r="AE446" s="58" t="s">
        <v>53</v>
      </c>
      <c r="AF446" s="39" t="s">
        <v>974</v>
      </c>
      <c r="AG446" s="59" t="s">
        <v>988</v>
      </c>
      <c r="AH446" s="59" t="s">
        <v>1004</v>
      </c>
      <c r="AI446" s="45" t="s">
        <v>1487</v>
      </c>
      <c r="AJ446" s="70" t="s">
        <v>1578</v>
      </c>
    </row>
    <row r="447" spans="2:36" ht="79.2" x14ac:dyDescent="0.25">
      <c r="B447" s="19" t="str">
        <f>Calculations!A420</f>
        <v>CfS23-24318</v>
      </c>
      <c r="C447" s="39" t="str">
        <f>Calculations!B420</f>
        <v>Land South of Thrapston Road / South East of Toll Bar Lane</v>
      </c>
      <c r="D447" s="39" t="str">
        <f>Calculations!C420</f>
        <v>Residential</v>
      </c>
      <c r="E447" s="55">
        <f>Calculations!D420</f>
        <v>0.77224088681451897</v>
      </c>
      <c r="F447" s="55">
        <f>Calculations!H420</f>
        <v>0.77224088681451897</v>
      </c>
      <c r="G447" s="56">
        <f>Calculations!L420</f>
        <v>100</v>
      </c>
      <c r="H447" s="55">
        <f>Calculations!G420</f>
        <v>0</v>
      </c>
      <c r="I447" s="56">
        <f>Calculations!K420</f>
        <v>0</v>
      </c>
      <c r="J447" s="55">
        <f>Calculations!F420</f>
        <v>0</v>
      </c>
      <c r="K447" s="56">
        <f>Calculations!J420</f>
        <v>0</v>
      </c>
      <c r="L447" s="55">
        <f>Calculations!E420</f>
        <v>0</v>
      </c>
      <c r="M447" s="56">
        <f>Calculations!I420</f>
        <v>0</v>
      </c>
      <c r="N447" s="55">
        <f>Calculations!Q420</f>
        <v>6.0145141880835515E-2</v>
      </c>
      <c r="O447" s="56">
        <f>Calculations!V420</f>
        <v>7.7883912789095175</v>
      </c>
      <c r="P447" s="55">
        <f>Calculations!O420</f>
        <v>1.432039115264341E-2</v>
      </c>
      <c r="Q447" s="56">
        <f>Calculations!T420</f>
        <v>1.8543943214033627</v>
      </c>
      <c r="R447" s="55">
        <f>Calculations!M420</f>
        <v>3.8166829930480102E-3</v>
      </c>
      <c r="S447" s="56">
        <f>Calculations!R420</f>
        <v>0.49423477288178375</v>
      </c>
      <c r="T447" s="57">
        <f>Calculations!AA420</f>
        <v>0</v>
      </c>
      <c r="U447" s="56">
        <f>Calculations!AB420</f>
        <v>0</v>
      </c>
      <c r="V447" s="57">
        <f>Calculations!AC420</f>
        <v>0</v>
      </c>
      <c r="W447" s="56">
        <f>Calculations!AD420</f>
        <v>0</v>
      </c>
      <c r="X447" s="57">
        <f>Calculations!AE420</f>
        <v>0</v>
      </c>
      <c r="Y447" s="56">
        <f>Calculations!AF420</f>
        <v>0</v>
      </c>
      <c r="Z447" s="55">
        <f>Calculations!Q420</f>
        <v>6.0145141880835515E-2</v>
      </c>
      <c r="AA447" s="56">
        <f>Calculations!V420</f>
        <v>7.7883912789095175</v>
      </c>
      <c r="AB447" s="57">
        <f>Calculations!AH420</f>
        <v>0</v>
      </c>
      <c r="AC447" s="56">
        <f>Calculations!AI420</f>
        <v>0</v>
      </c>
      <c r="AD447" s="56" t="s">
        <v>64</v>
      </c>
      <c r="AE447" s="58" t="s">
        <v>53</v>
      </c>
      <c r="AF447" s="39" t="s">
        <v>974</v>
      </c>
      <c r="AG447" s="59" t="s">
        <v>966</v>
      </c>
      <c r="AH447" s="59" t="s">
        <v>967</v>
      </c>
      <c r="AI447" s="45" t="s">
        <v>1418</v>
      </c>
      <c r="AJ447" s="69" t="s">
        <v>1419</v>
      </c>
    </row>
    <row r="448" spans="2:36" ht="198" x14ac:dyDescent="0.25">
      <c r="B448" s="19" t="str">
        <f>Calculations!A421</f>
        <v>CfS23-24319</v>
      </c>
      <c r="C448" s="39" t="str">
        <f>Calculations!B421</f>
        <v>Stonely Grange, South of Easton Road - plot 1</v>
      </c>
      <c r="D448" s="39" t="str">
        <f>Calculations!C421</f>
        <v>Residential</v>
      </c>
      <c r="E448" s="55">
        <f>Calculations!D421</f>
        <v>0.28136883427503001</v>
      </c>
      <c r="F448" s="55">
        <f>Calculations!H421</f>
        <v>0.28136883427503001</v>
      </c>
      <c r="G448" s="56">
        <f>Calculations!L421</f>
        <v>100</v>
      </c>
      <c r="H448" s="55">
        <f>Calculations!G421</f>
        <v>0</v>
      </c>
      <c r="I448" s="56">
        <f>Calculations!K421</f>
        <v>0</v>
      </c>
      <c r="J448" s="55">
        <f>Calculations!F421</f>
        <v>0</v>
      </c>
      <c r="K448" s="56">
        <f>Calculations!J421</f>
        <v>0</v>
      </c>
      <c r="L448" s="55">
        <f>Calculations!E421</f>
        <v>0</v>
      </c>
      <c r="M448" s="56">
        <f>Calculations!I421</f>
        <v>0</v>
      </c>
      <c r="N448" s="55">
        <f>Calculations!Q421</f>
        <v>7.7263581915920504E-2</v>
      </c>
      <c r="O448" s="56">
        <f>Calculations!V421</f>
        <v>27.459893386912054</v>
      </c>
      <c r="P448" s="55">
        <f>Calculations!O421</f>
        <v>5.7420786774647896E-2</v>
      </c>
      <c r="Q448" s="56">
        <f>Calculations!T421</f>
        <v>20.407657060739258</v>
      </c>
      <c r="R448" s="55">
        <f>Calculations!M421</f>
        <v>4.5098627091724297E-2</v>
      </c>
      <c r="S448" s="56">
        <f>Calculations!R421</f>
        <v>16.028295105221808</v>
      </c>
      <c r="T448" s="57">
        <f>Calculations!AA421</f>
        <v>0</v>
      </c>
      <c r="U448" s="56">
        <f>Calculations!AB421</f>
        <v>0</v>
      </c>
      <c r="V448" s="57">
        <f>Calculations!AC421</f>
        <v>0</v>
      </c>
      <c r="W448" s="56">
        <f>Calculations!AD421</f>
        <v>0</v>
      </c>
      <c r="X448" s="57">
        <f>Calculations!AE421</f>
        <v>0</v>
      </c>
      <c r="Y448" s="56">
        <f>Calculations!AF421</f>
        <v>0</v>
      </c>
      <c r="Z448" s="55">
        <f>Calculations!Q421</f>
        <v>7.7263581915920504E-2</v>
      </c>
      <c r="AA448" s="56">
        <f>Calculations!V421</f>
        <v>27.459893386912054</v>
      </c>
      <c r="AB448" s="57">
        <f>Calculations!AH421</f>
        <v>0</v>
      </c>
      <c r="AC448" s="56">
        <f>Calculations!AI421</f>
        <v>0</v>
      </c>
      <c r="AD448" s="56" t="s">
        <v>64</v>
      </c>
      <c r="AE448" s="58" t="s">
        <v>53</v>
      </c>
      <c r="AF448" s="39" t="s">
        <v>974</v>
      </c>
      <c r="AG448" s="59" t="s">
        <v>966</v>
      </c>
      <c r="AH448" s="59" t="s">
        <v>967</v>
      </c>
      <c r="AI448" s="69" t="s">
        <v>1126</v>
      </c>
      <c r="AJ448" s="73" t="s">
        <v>1127</v>
      </c>
    </row>
    <row r="449" spans="2:36" ht="52.8" x14ac:dyDescent="0.25">
      <c r="B449" s="19" t="str">
        <f>Calculations!A422</f>
        <v>CfS23-24320</v>
      </c>
      <c r="C449" s="39" t="str">
        <f>Calculations!B422</f>
        <v>Stonely Grange, South of Easton Road - plot 2</v>
      </c>
      <c r="D449" s="39" t="str">
        <f>Calculations!C422</f>
        <v>Residential</v>
      </c>
      <c r="E449" s="55">
        <f>Calculations!D422</f>
        <v>0.239644287380576</v>
      </c>
      <c r="F449" s="55">
        <f>Calculations!H422</f>
        <v>0.239644287380576</v>
      </c>
      <c r="G449" s="56">
        <f>Calculations!L422</f>
        <v>100</v>
      </c>
      <c r="H449" s="55">
        <f>Calculations!G422</f>
        <v>0</v>
      </c>
      <c r="I449" s="56">
        <f>Calculations!K422</f>
        <v>0</v>
      </c>
      <c r="J449" s="55">
        <f>Calculations!F422</f>
        <v>0</v>
      </c>
      <c r="K449" s="56">
        <f>Calculations!J422</f>
        <v>0</v>
      </c>
      <c r="L449" s="55">
        <f>Calculations!E422</f>
        <v>0</v>
      </c>
      <c r="M449" s="56">
        <f>Calculations!I422</f>
        <v>0</v>
      </c>
      <c r="N449" s="55">
        <f>Calculations!Q422</f>
        <v>1.9892579255174399E-3</v>
      </c>
      <c r="O449" s="56">
        <f>Calculations!V422</f>
        <v>0.83008777186427352</v>
      </c>
      <c r="P449" s="55">
        <f>Calculations!O422</f>
        <v>0</v>
      </c>
      <c r="Q449" s="56">
        <f>Calculations!T422</f>
        <v>0</v>
      </c>
      <c r="R449" s="55">
        <f>Calculations!M422</f>
        <v>0</v>
      </c>
      <c r="S449" s="56">
        <f>Calculations!R422</f>
        <v>0</v>
      </c>
      <c r="T449" s="57">
        <f>Calculations!AA422</f>
        <v>0</v>
      </c>
      <c r="U449" s="56">
        <f>Calculations!AB422</f>
        <v>0</v>
      </c>
      <c r="V449" s="57">
        <f>Calculations!AC422</f>
        <v>0</v>
      </c>
      <c r="W449" s="56">
        <f>Calculations!AD422</f>
        <v>0</v>
      </c>
      <c r="X449" s="57">
        <f>Calculations!AE422</f>
        <v>0</v>
      </c>
      <c r="Y449" s="56">
        <f>Calculations!AF422</f>
        <v>0</v>
      </c>
      <c r="Z449" s="55">
        <f>Calculations!Q422</f>
        <v>1.9892579255174399E-3</v>
      </c>
      <c r="AA449" s="56">
        <f>Calculations!V422</f>
        <v>0.83008777186427352</v>
      </c>
      <c r="AB449" s="57">
        <f>Calculations!AH422</f>
        <v>0</v>
      </c>
      <c r="AC449" s="56">
        <f>Calculations!AI422</f>
        <v>0</v>
      </c>
      <c r="AD449" s="56" t="s">
        <v>64</v>
      </c>
      <c r="AE449" s="58" t="s">
        <v>53</v>
      </c>
      <c r="AF449" s="39" t="s">
        <v>974</v>
      </c>
      <c r="AG449" s="59" t="s">
        <v>971</v>
      </c>
      <c r="AH449" s="59" t="s">
        <v>967</v>
      </c>
      <c r="AI449" s="45" t="s">
        <v>1028</v>
      </c>
      <c r="AJ449" s="69" t="s">
        <v>1027</v>
      </c>
    </row>
    <row r="450" spans="2:36" ht="92.4" x14ac:dyDescent="0.25">
      <c r="B450" s="19" t="str">
        <f>Calculations!A423</f>
        <v>CfS23-24321</v>
      </c>
      <c r="C450" s="39" t="str">
        <f>Calculations!B423</f>
        <v>Land South of The Highway, Great Staughton</v>
      </c>
      <c r="D450" s="39" t="str">
        <f>Calculations!C423</f>
        <v>Residential</v>
      </c>
      <c r="E450" s="55">
        <f>Calculations!D423</f>
        <v>0.20924204641848301</v>
      </c>
      <c r="F450" s="55">
        <f>Calculations!H423</f>
        <v>4.2160104811973824E-3</v>
      </c>
      <c r="G450" s="56">
        <f>Calculations!L423</f>
        <v>2.0148964098570241</v>
      </c>
      <c r="H450" s="55">
        <f>Calculations!G423</f>
        <v>0</v>
      </c>
      <c r="I450" s="56">
        <f>Calculations!K423</f>
        <v>0</v>
      </c>
      <c r="J450" s="55">
        <f>Calculations!F423</f>
        <v>1.1730749104463E-4</v>
      </c>
      <c r="K450" s="56">
        <f>Calculations!J423</f>
        <v>5.6063058573808638E-2</v>
      </c>
      <c r="L450" s="55">
        <f>Calculations!E423</f>
        <v>0.204908728446241</v>
      </c>
      <c r="M450" s="56">
        <f>Calculations!I423</f>
        <v>97.929040531569171</v>
      </c>
      <c r="N450" s="55">
        <f>Calculations!Q423</f>
        <v>6.4111759830788873E-2</v>
      </c>
      <c r="O450" s="56">
        <f>Calculations!V423</f>
        <v>30.639998474573165</v>
      </c>
      <c r="P450" s="55">
        <f>Calculations!O423</f>
        <v>2.5445908476705071E-2</v>
      </c>
      <c r="Q450" s="56">
        <f>Calculations!T423</f>
        <v>12.160991976638091</v>
      </c>
      <c r="R450" s="55">
        <f>Calculations!M423</f>
        <v>9.6046206253289704E-3</v>
      </c>
      <c r="S450" s="56">
        <f>Calculations!R423</f>
        <v>4.5901962773389142</v>
      </c>
      <c r="T450" s="57">
        <f>Calculations!AA423</f>
        <v>1.1730749104463E-4</v>
      </c>
      <c r="U450" s="56">
        <f>Calculations!AB423</f>
        <v>5.6063058573808638E-2</v>
      </c>
      <c r="V450" s="57">
        <f>Calculations!AC423</f>
        <v>0</v>
      </c>
      <c r="W450" s="56">
        <f>Calculations!AD423</f>
        <v>0</v>
      </c>
      <c r="X450" s="57">
        <f>Calculations!AE423</f>
        <v>7.5352781234483699E-3</v>
      </c>
      <c r="Y450" s="56">
        <f>Calculations!AF423</f>
        <v>3.6012255913316067</v>
      </c>
      <c r="Z450" s="55">
        <f>Calculations!Q423</f>
        <v>6.4111759830788873E-2</v>
      </c>
      <c r="AA450" s="56">
        <f>Calculations!V423</f>
        <v>30.639998474573165</v>
      </c>
      <c r="AB450" s="57">
        <f>Calculations!AH423</f>
        <v>0</v>
      </c>
      <c r="AC450" s="56">
        <f>Calculations!AI423</f>
        <v>0</v>
      </c>
      <c r="AD450" s="56" t="s">
        <v>65</v>
      </c>
      <c r="AE450" s="58" t="s">
        <v>53</v>
      </c>
      <c r="AF450" s="39" t="s">
        <v>978</v>
      </c>
      <c r="AG450" s="59" t="s">
        <v>959</v>
      </c>
      <c r="AH450" s="59" t="s">
        <v>996</v>
      </c>
      <c r="AI450" s="45" t="s">
        <v>1420</v>
      </c>
      <c r="AJ450" s="69" t="s">
        <v>1421</v>
      </c>
    </row>
    <row r="451" spans="2:36" ht="79.2" x14ac:dyDescent="0.25">
      <c r="B451" s="19" t="str">
        <f>Calculations!A424</f>
        <v>CfS23-24322</v>
      </c>
      <c r="C451" s="39" t="str">
        <f>Calculations!B424</f>
        <v>Land to the South of High Street, Spaldwick</v>
      </c>
      <c r="D451" s="39" t="str">
        <f>Calculations!C424</f>
        <v>Residential</v>
      </c>
      <c r="E451" s="55">
        <f>Calculations!D424</f>
        <v>0.82504851779196897</v>
      </c>
      <c r="F451" s="55">
        <f>Calculations!H424</f>
        <v>0.15221645670423695</v>
      </c>
      <c r="G451" s="56">
        <f>Calculations!L424</f>
        <v>18.449394601859936</v>
      </c>
      <c r="H451" s="55">
        <f>Calculations!G424</f>
        <v>0.300526238447685</v>
      </c>
      <c r="I451" s="56">
        <f>Calculations!K424</f>
        <v>36.425280691609089</v>
      </c>
      <c r="J451" s="55">
        <f>Calculations!F424</f>
        <v>0.37230582264004702</v>
      </c>
      <c r="K451" s="56">
        <f>Calculations!J424</f>
        <v>45.125324706530975</v>
      </c>
      <c r="L451" s="55">
        <f>Calculations!E424</f>
        <v>0</v>
      </c>
      <c r="M451" s="56">
        <f>Calculations!I424</f>
        <v>0</v>
      </c>
      <c r="N451" s="55">
        <f>Calculations!Q424</f>
        <v>0.66485035890137201</v>
      </c>
      <c r="O451" s="56">
        <f>Calculations!V424</f>
        <v>80.583183238808033</v>
      </c>
      <c r="P451" s="55">
        <f>Calculations!O424</f>
        <v>0.42900472853250804</v>
      </c>
      <c r="Q451" s="56">
        <f>Calculations!T424</f>
        <v>51.997515210454445</v>
      </c>
      <c r="R451" s="55">
        <f>Calculations!M424</f>
        <v>0.28862064084485001</v>
      </c>
      <c r="S451" s="56">
        <f>Calculations!R424</f>
        <v>34.982262814951689</v>
      </c>
      <c r="T451" s="57">
        <f>Calculations!AA424</f>
        <v>0</v>
      </c>
      <c r="U451" s="56">
        <f>Calculations!AB424</f>
        <v>0</v>
      </c>
      <c r="V451" s="57">
        <f>Calculations!AC424</f>
        <v>0.13230914630212301</v>
      </c>
      <c r="W451" s="56">
        <f>Calculations!AD424</f>
        <v>16.036529179667465</v>
      </c>
      <c r="X451" s="57">
        <f>Calculations!AE424</f>
        <v>2.4011592659226098E-3</v>
      </c>
      <c r="Y451" s="56">
        <f>Calculations!AF424</f>
        <v>0.29103249253131169</v>
      </c>
      <c r="Z451" s="55">
        <f>Calculations!Q424</f>
        <v>0.66485035890137201</v>
      </c>
      <c r="AA451" s="56">
        <f>Calculations!V424</f>
        <v>80.583183238808033</v>
      </c>
      <c r="AB451" s="57">
        <f>Calculations!AH424</f>
        <v>0</v>
      </c>
      <c r="AC451" s="56">
        <f>Calculations!AI424</f>
        <v>0</v>
      </c>
      <c r="AD451" s="56" t="s">
        <v>64</v>
      </c>
      <c r="AE451" s="58" t="s">
        <v>53</v>
      </c>
      <c r="AF451" s="39" t="s">
        <v>974</v>
      </c>
      <c r="AG451" s="59" t="s">
        <v>986</v>
      </c>
      <c r="AH451" s="59" t="s">
        <v>964</v>
      </c>
      <c r="AI451" s="45" t="s">
        <v>1095</v>
      </c>
      <c r="AJ451" s="70" t="s">
        <v>1096</v>
      </c>
    </row>
    <row r="452" spans="2:36" ht="52.8" x14ac:dyDescent="0.25">
      <c r="B452" s="19" t="str">
        <f>Calculations!A425</f>
        <v>CfS23-244</v>
      </c>
      <c r="C452" s="39" t="str">
        <f>Calculations!B425</f>
        <v>South of Station Road, Holme</v>
      </c>
      <c r="D452" s="39" t="str">
        <f>Calculations!C425</f>
        <v>Mixed Use</v>
      </c>
      <c r="E452" s="55">
        <f>Calculations!D425</f>
        <v>4.0856755604035202</v>
      </c>
      <c r="F452" s="55">
        <f>Calculations!H425</f>
        <v>4.0856755604035202</v>
      </c>
      <c r="G452" s="56">
        <f>Calculations!L425</f>
        <v>100</v>
      </c>
      <c r="H452" s="55">
        <f>Calculations!G425</f>
        <v>0</v>
      </c>
      <c r="I452" s="56">
        <f>Calculations!K425</f>
        <v>0</v>
      </c>
      <c r="J452" s="55">
        <f>Calculations!F425</f>
        <v>0</v>
      </c>
      <c r="K452" s="56">
        <f>Calculations!J425</f>
        <v>0</v>
      </c>
      <c r="L452" s="55">
        <f>Calculations!E425</f>
        <v>0</v>
      </c>
      <c r="M452" s="56">
        <f>Calculations!I425</f>
        <v>0</v>
      </c>
      <c r="N452" s="55">
        <f>Calculations!Q425</f>
        <v>6.5736100501657999E-2</v>
      </c>
      <c r="O452" s="56">
        <f>Calculations!V425</f>
        <v>1.6089407866532994</v>
      </c>
      <c r="P452" s="55">
        <f>Calculations!O425</f>
        <v>1.36061223260243E-2</v>
      </c>
      <c r="Q452" s="56">
        <f>Calculations!T425</f>
        <v>0.33302013644667605</v>
      </c>
      <c r="R452" s="55">
        <f>Calculations!M425</f>
        <v>0</v>
      </c>
      <c r="S452" s="56">
        <f>Calculations!R425</f>
        <v>0</v>
      </c>
      <c r="T452" s="57">
        <f>Calculations!AA425</f>
        <v>0</v>
      </c>
      <c r="U452" s="56">
        <f>Calculations!AB425</f>
        <v>0</v>
      </c>
      <c r="V452" s="57">
        <f>Calculations!AC425</f>
        <v>0</v>
      </c>
      <c r="W452" s="56">
        <f>Calculations!AD425</f>
        <v>0</v>
      </c>
      <c r="X452" s="57">
        <f>Calculations!AE425</f>
        <v>0</v>
      </c>
      <c r="Y452" s="56">
        <f>Calculations!AF425</f>
        <v>0</v>
      </c>
      <c r="Z452" s="55">
        <f>Calculations!Q425</f>
        <v>6.5736100501657999E-2</v>
      </c>
      <c r="AA452" s="56">
        <f>Calculations!V425</f>
        <v>1.6089407866532994</v>
      </c>
      <c r="AB452" s="57">
        <f>Calculations!AH425</f>
        <v>0</v>
      </c>
      <c r="AC452" s="56">
        <f>Calculations!AI425</f>
        <v>0</v>
      </c>
      <c r="AD452" s="56" t="s">
        <v>64</v>
      </c>
      <c r="AE452" s="58" t="s">
        <v>53</v>
      </c>
      <c r="AF452" s="39" t="s">
        <v>974</v>
      </c>
      <c r="AG452" s="59" t="s">
        <v>966</v>
      </c>
      <c r="AH452" s="59" t="s">
        <v>967</v>
      </c>
      <c r="AI452" s="69" t="s">
        <v>1422</v>
      </c>
      <c r="AJ452" s="69" t="s">
        <v>1423</v>
      </c>
    </row>
    <row r="453" spans="2:36" ht="92.4" x14ac:dyDescent="0.25">
      <c r="B453" s="19" t="str">
        <f>Calculations!A426</f>
        <v>CfS23-2444</v>
      </c>
      <c r="C453" s="39" t="str">
        <f>Calculations!B426</f>
        <v>Land at Wykes Way off West End, Yaxley</v>
      </c>
      <c r="D453" s="39" t="str">
        <f>Calculations!C426</f>
        <v>Residential</v>
      </c>
      <c r="E453" s="55">
        <f>Calculations!D426</f>
        <v>2.2637588788598699</v>
      </c>
      <c r="F453" s="55">
        <f>Calculations!H426</f>
        <v>2.0447605412427805</v>
      </c>
      <c r="G453" s="56">
        <f>Calculations!L426</f>
        <v>90.325898236680274</v>
      </c>
      <c r="H453" s="55">
        <f>Calculations!G426</f>
        <v>6.8979447893760495E-2</v>
      </c>
      <c r="I453" s="56">
        <f>Calculations!K426</f>
        <v>3.047119926858183</v>
      </c>
      <c r="J453" s="55">
        <f>Calculations!F426</f>
        <v>0.124426313287457</v>
      </c>
      <c r="K453" s="56">
        <f>Calculations!J426</f>
        <v>5.4964472784364578</v>
      </c>
      <c r="L453" s="55">
        <f>Calculations!E426</f>
        <v>2.5592576435871799E-2</v>
      </c>
      <c r="M453" s="56">
        <f>Calculations!I426</f>
        <v>1.1305345580250739</v>
      </c>
      <c r="N453" s="55">
        <f>Calculations!Q426</f>
        <v>0.27674046272685549</v>
      </c>
      <c r="O453" s="56">
        <f>Calculations!V426</f>
        <v>12.224820642834292</v>
      </c>
      <c r="P453" s="55">
        <f>Calculations!O426</f>
        <v>7.6925685548050501E-2</v>
      </c>
      <c r="Q453" s="56">
        <f>Calculations!T426</f>
        <v>3.3981395397902854</v>
      </c>
      <c r="R453" s="55">
        <f>Calculations!M426</f>
        <v>4.5716106762184197E-2</v>
      </c>
      <c r="S453" s="56">
        <f>Calculations!R426</f>
        <v>2.0194777451390435</v>
      </c>
      <c r="T453" s="57">
        <f>Calculations!AA426</f>
        <v>4.5596750736971404E-3</v>
      </c>
      <c r="U453" s="56">
        <f>Calculations!AB426</f>
        <v>0.20142052743680883</v>
      </c>
      <c r="V453" s="57">
        <f>Calculations!AC426</f>
        <v>0.74436141379728504</v>
      </c>
      <c r="W453" s="56">
        <f>Calculations!AD426</f>
        <v>32.881656290716734</v>
      </c>
      <c r="X453" s="57">
        <f>Calculations!AE426</f>
        <v>0.11285161439701299</v>
      </c>
      <c r="Y453" s="56">
        <f>Calculations!AF426</f>
        <v>4.9851428723650155</v>
      </c>
      <c r="Z453" s="55">
        <f>Calculations!Q426</f>
        <v>0.27674046272685549</v>
      </c>
      <c r="AA453" s="56">
        <f>Calculations!V426</f>
        <v>12.224820642834292</v>
      </c>
      <c r="AB453" s="57">
        <f>Calculations!AH426</f>
        <v>0</v>
      </c>
      <c r="AC453" s="56">
        <f>Calculations!AI426</f>
        <v>0</v>
      </c>
      <c r="AD453" s="56" t="s">
        <v>64</v>
      </c>
      <c r="AE453" s="58" t="s">
        <v>53</v>
      </c>
      <c r="AF453" s="39" t="s">
        <v>978</v>
      </c>
      <c r="AG453" s="59" t="s">
        <v>955</v>
      </c>
      <c r="AH453" s="59" t="s">
        <v>996</v>
      </c>
      <c r="AI453" s="70" t="s">
        <v>1424</v>
      </c>
      <c r="AJ453" s="45" t="s">
        <v>1425</v>
      </c>
    </row>
    <row r="454" spans="2:36" ht="132" x14ac:dyDescent="0.25">
      <c r="B454" s="19" t="str">
        <f>Calculations!A427</f>
        <v>CfS23-245</v>
      </c>
      <c r="C454" s="39" t="str">
        <f>Calculations!B427</f>
        <v>Hawthorn/Manor Road, Folksworth (larger site)</v>
      </c>
      <c r="D454" s="39" t="str">
        <f>Calculations!C427</f>
        <v>Residential</v>
      </c>
      <c r="E454" s="55">
        <f>Calculations!D427</f>
        <v>3.2512408498464098</v>
      </c>
      <c r="F454" s="55">
        <f>Calculations!H427</f>
        <v>3.2512408498464098</v>
      </c>
      <c r="G454" s="56">
        <f>Calculations!L427</f>
        <v>100</v>
      </c>
      <c r="H454" s="55">
        <f>Calculations!G427</f>
        <v>0</v>
      </c>
      <c r="I454" s="56">
        <f>Calculations!K427</f>
        <v>0</v>
      </c>
      <c r="J454" s="55">
        <f>Calculations!F427</f>
        <v>0</v>
      </c>
      <c r="K454" s="56">
        <f>Calculations!J427</f>
        <v>0</v>
      </c>
      <c r="L454" s="55">
        <f>Calculations!E427</f>
        <v>0</v>
      </c>
      <c r="M454" s="56">
        <f>Calculations!I427</f>
        <v>0</v>
      </c>
      <c r="N454" s="55">
        <f>Calculations!Q427</f>
        <v>0.62254746555180207</v>
      </c>
      <c r="O454" s="56">
        <f>Calculations!V427</f>
        <v>19.147995928422574</v>
      </c>
      <c r="P454" s="55">
        <f>Calculations!O427</f>
        <v>0.37726171427661703</v>
      </c>
      <c r="Q454" s="56">
        <f>Calculations!T427</f>
        <v>11.603622484456636</v>
      </c>
      <c r="R454" s="55">
        <f>Calculations!M427</f>
        <v>0.22956228923407901</v>
      </c>
      <c r="S454" s="56">
        <f>Calculations!R427</f>
        <v>7.060759255806091</v>
      </c>
      <c r="T454" s="57">
        <f>Calculations!AA427</f>
        <v>0</v>
      </c>
      <c r="U454" s="56">
        <f>Calculations!AB427</f>
        <v>0</v>
      </c>
      <c r="V454" s="57">
        <f>Calculations!AC427</f>
        <v>0</v>
      </c>
      <c r="W454" s="56">
        <f>Calculations!AD427</f>
        <v>0</v>
      </c>
      <c r="X454" s="57">
        <f>Calculations!AE427</f>
        <v>0</v>
      </c>
      <c r="Y454" s="56">
        <f>Calculations!AF427</f>
        <v>0</v>
      </c>
      <c r="Z454" s="55">
        <f>Calculations!Q427</f>
        <v>0.62254746555180207</v>
      </c>
      <c r="AA454" s="56">
        <f>Calculations!V427</f>
        <v>19.147995928422574</v>
      </c>
      <c r="AB454" s="57">
        <f>Calculations!AH427</f>
        <v>0</v>
      </c>
      <c r="AC454" s="56">
        <f>Calculations!AI427</f>
        <v>0</v>
      </c>
      <c r="AD454" s="56" t="s">
        <v>64</v>
      </c>
      <c r="AE454" s="58" t="s">
        <v>53</v>
      </c>
      <c r="AF454" s="39" t="s">
        <v>974</v>
      </c>
      <c r="AG454" s="59" t="s">
        <v>966</v>
      </c>
      <c r="AH454" s="59" t="s">
        <v>967</v>
      </c>
      <c r="AI454" s="69" t="s">
        <v>1630</v>
      </c>
      <c r="AJ454" s="71" t="s">
        <v>1631</v>
      </c>
    </row>
    <row r="455" spans="2:36" ht="145.19999999999999" x14ac:dyDescent="0.25">
      <c r="B455" s="19" t="str">
        <f>Calculations!A428</f>
        <v>CfS23-2450</v>
      </c>
      <c r="C455" s="39" t="str">
        <f>Calculations!B428</f>
        <v>Land East of Easton Road, Easton</v>
      </c>
      <c r="D455" s="39" t="str">
        <f>Calculations!C428</f>
        <v>Residential</v>
      </c>
      <c r="E455" s="55">
        <f>Calculations!D428</f>
        <v>0.82117231631420995</v>
      </c>
      <c r="F455" s="55">
        <f>Calculations!H428</f>
        <v>0.82117231631420995</v>
      </c>
      <c r="G455" s="56">
        <f>Calculations!L428</f>
        <v>100</v>
      </c>
      <c r="H455" s="55">
        <f>Calculations!G428</f>
        <v>0</v>
      </c>
      <c r="I455" s="56">
        <f>Calculations!K428</f>
        <v>0</v>
      </c>
      <c r="J455" s="55">
        <f>Calculations!F428</f>
        <v>0</v>
      </c>
      <c r="K455" s="56">
        <f>Calculations!J428</f>
        <v>0</v>
      </c>
      <c r="L455" s="55">
        <f>Calculations!E428</f>
        <v>0</v>
      </c>
      <c r="M455" s="56">
        <f>Calculations!I428</f>
        <v>0</v>
      </c>
      <c r="N455" s="55">
        <f>Calculations!Q428</f>
        <v>0.61776640535395366</v>
      </c>
      <c r="O455" s="56">
        <f>Calculations!V428</f>
        <v>75.229813899081094</v>
      </c>
      <c r="P455" s="55">
        <f>Calculations!O428</f>
        <v>0.56161158917707321</v>
      </c>
      <c r="Q455" s="56">
        <f>Calculations!T428</f>
        <v>68.391442090721981</v>
      </c>
      <c r="R455" s="55">
        <f>Calculations!M428</f>
        <v>0.51148539229395795</v>
      </c>
      <c r="S455" s="56">
        <f>Calculations!R428</f>
        <v>62.287218179703629</v>
      </c>
      <c r="T455" s="57">
        <f>Calculations!AA428</f>
        <v>0</v>
      </c>
      <c r="U455" s="56">
        <f>Calculations!AB428</f>
        <v>0</v>
      </c>
      <c r="V455" s="57">
        <f>Calculations!AC428</f>
        <v>0</v>
      </c>
      <c r="W455" s="56">
        <f>Calculations!AD428</f>
        <v>0</v>
      </c>
      <c r="X455" s="57">
        <f>Calculations!AE428</f>
        <v>0</v>
      </c>
      <c r="Y455" s="56">
        <f>Calculations!AF428</f>
        <v>0</v>
      </c>
      <c r="Z455" s="55">
        <f>Calculations!Q428</f>
        <v>0.61776640535395366</v>
      </c>
      <c r="AA455" s="56">
        <f>Calculations!V428</f>
        <v>75.229813899081094</v>
      </c>
      <c r="AB455" s="57">
        <f>Calculations!AH428</f>
        <v>0</v>
      </c>
      <c r="AC455" s="56">
        <f>Calculations!AI428</f>
        <v>0</v>
      </c>
      <c r="AD455" s="56" t="s">
        <v>65</v>
      </c>
      <c r="AE455" s="58" t="s">
        <v>53</v>
      </c>
      <c r="AF455" s="39" t="s">
        <v>974</v>
      </c>
      <c r="AG455" s="59" t="s">
        <v>969</v>
      </c>
      <c r="AH455" s="59" t="s">
        <v>967</v>
      </c>
      <c r="AI455" s="69" t="s">
        <v>1472</v>
      </c>
      <c r="AJ455" s="69" t="s">
        <v>1579</v>
      </c>
    </row>
    <row r="456" spans="2:36" ht="52.8" x14ac:dyDescent="0.25">
      <c r="B456" s="19" t="str">
        <f>Calculations!A429</f>
        <v>CfS23-2455</v>
      </c>
      <c r="C456" s="39" t="str">
        <f>Calculations!B429</f>
        <v>Orchard of Ashfield House, Warboys Road, Pidley</v>
      </c>
      <c r="D456" s="39" t="str">
        <f>Calculations!C429</f>
        <v>Residential</v>
      </c>
      <c r="E456" s="55">
        <f>Calculations!D429</f>
        <v>9.5630233125388597E-2</v>
      </c>
      <c r="F456" s="55">
        <f>Calculations!H429</f>
        <v>9.5630233125388597E-2</v>
      </c>
      <c r="G456" s="56">
        <f>Calculations!L429</f>
        <v>100</v>
      </c>
      <c r="H456" s="55">
        <f>Calculations!G429</f>
        <v>0</v>
      </c>
      <c r="I456" s="56">
        <f>Calculations!K429</f>
        <v>0</v>
      </c>
      <c r="J456" s="55">
        <f>Calculations!F429</f>
        <v>0</v>
      </c>
      <c r="K456" s="56">
        <f>Calculations!J429</f>
        <v>0</v>
      </c>
      <c r="L456" s="55">
        <f>Calculations!E429</f>
        <v>0</v>
      </c>
      <c r="M456" s="56">
        <f>Calculations!I429</f>
        <v>0</v>
      </c>
      <c r="N456" s="55">
        <f>Calculations!Q429</f>
        <v>4.8085539223909962E-3</v>
      </c>
      <c r="O456" s="56">
        <f>Calculations!V429</f>
        <v>5.0282779464587408</v>
      </c>
      <c r="P456" s="55">
        <f>Calculations!O429</f>
        <v>4.4999037779743902E-3</v>
      </c>
      <c r="Q456" s="56">
        <f>Calculations!T429</f>
        <v>4.7055242164621713</v>
      </c>
      <c r="R456" s="55">
        <f>Calculations!M429</f>
        <v>2.2821227088563301E-3</v>
      </c>
      <c r="S456" s="56">
        <f>Calculations!R429</f>
        <v>2.3864029546639847</v>
      </c>
      <c r="T456" s="57">
        <f>Calculations!AA429</f>
        <v>0</v>
      </c>
      <c r="U456" s="56">
        <f>Calculations!AB429</f>
        <v>0</v>
      </c>
      <c r="V456" s="57">
        <f>Calculations!AC429</f>
        <v>0</v>
      </c>
      <c r="W456" s="56">
        <f>Calculations!AD429</f>
        <v>0</v>
      </c>
      <c r="X456" s="57">
        <f>Calculations!AE429</f>
        <v>0</v>
      </c>
      <c r="Y456" s="56">
        <f>Calculations!AF429</f>
        <v>0</v>
      </c>
      <c r="Z456" s="55">
        <f>Calculations!Q429</f>
        <v>4.8085539223909962E-3</v>
      </c>
      <c r="AA456" s="56">
        <f>Calculations!V429</f>
        <v>5.0282779464587408</v>
      </c>
      <c r="AB456" s="57">
        <f>Calculations!AH429</f>
        <v>0</v>
      </c>
      <c r="AC456" s="56">
        <f>Calculations!AI429</f>
        <v>0</v>
      </c>
      <c r="AD456" s="56" t="s">
        <v>64</v>
      </c>
      <c r="AE456" s="58" t="s">
        <v>53</v>
      </c>
      <c r="AF456" s="39" t="s">
        <v>974</v>
      </c>
      <c r="AG456" s="59" t="s">
        <v>966</v>
      </c>
      <c r="AH456" s="59" t="s">
        <v>967</v>
      </c>
      <c r="AI456" s="69" t="s">
        <v>1028</v>
      </c>
      <c r="AJ456" s="69" t="s">
        <v>1027</v>
      </c>
    </row>
    <row r="457" spans="2:36" ht="118.8" x14ac:dyDescent="0.25">
      <c r="B457" s="19" t="str">
        <f>Calculations!A430</f>
        <v>CfS23-247</v>
      </c>
      <c r="C457" s="39" t="str">
        <f>Calculations!B430</f>
        <v>Brampton Park Golf Club (South site)</v>
      </c>
      <c r="D457" s="39" t="str">
        <f>Calculations!C430</f>
        <v>Residential</v>
      </c>
      <c r="E457" s="55">
        <f>Calculations!D430</f>
        <v>5.7084750972376597</v>
      </c>
      <c r="F457" s="55">
        <f>Calculations!H430</f>
        <v>5.7084750972376597</v>
      </c>
      <c r="G457" s="56">
        <f>Calculations!L430</f>
        <v>100</v>
      </c>
      <c r="H457" s="55">
        <f>Calculations!G430</f>
        <v>0</v>
      </c>
      <c r="I457" s="56">
        <f>Calculations!K430</f>
        <v>0</v>
      </c>
      <c r="J457" s="55">
        <f>Calculations!F430</f>
        <v>0</v>
      </c>
      <c r="K457" s="56">
        <f>Calculations!J430</f>
        <v>0</v>
      </c>
      <c r="L457" s="55">
        <f>Calculations!E430</f>
        <v>0</v>
      </c>
      <c r="M457" s="56">
        <f>Calculations!I430</f>
        <v>0</v>
      </c>
      <c r="N457" s="55">
        <f>Calculations!Q430</f>
        <v>0.75198016714328109</v>
      </c>
      <c r="O457" s="56">
        <f>Calculations!V430</f>
        <v>13.173048044076877</v>
      </c>
      <c r="P457" s="55">
        <f>Calculations!O430</f>
        <v>0.235959383778721</v>
      </c>
      <c r="Q457" s="56">
        <f>Calculations!T430</f>
        <v>4.1334923908646308</v>
      </c>
      <c r="R457" s="55">
        <f>Calculations!M430</f>
        <v>9.2568344308365996E-2</v>
      </c>
      <c r="S457" s="56">
        <f>Calculations!R430</f>
        <v>1.6215949571744646</v>
      </c>
      <c r="T457" s="57">
        <f>Calculations!AA430</f>
        <v>0</v>
      </c>
      <c r="U457" s="56">
        <f>Calculations!AB430</f>
        <v>0</v>
      </c>
      <c r="V457" s="57">
        <f>Calculations!AC430</f>
        <v>0</v>
      </c>
      <c r="W457" s="56">
        <f>Calculations!AD430</f>
        <v>0</v>
      </c>
      <c r="X457" s="57">
        <f>Calculations!AE430</f>
        <v>0</v>
      </c>
      <c r="Y457" s="56">
        <f>Calculations!AF430</f>
        <v>0</v>
      </c>
      <c r="Z457" s="55">
        <f>Calculations!Q430</f>
        <v>0.75198016714328109</v>
      </c>
      <c r="AA457" s="56">
        <f>Calculations!V430</f>
        <v>13.173048044076877</v>
      </c>
      <c r="AB457" s="57">
        <f>Calculations!AH430</f>
        <v>5.70223136384908</v>
      </c>
      <c r="AC457" s="56">
        <f>Calculations!AI430</f>
        <v>99.890623445276987</v>
      </c>
      <c r="AD457" s="56" t="s">
        <v>65</v>
      </c>
      <c r="AE457" s="58" t="s">
        <v>53</v>
      </c>
      <c r="AF457" s="39" t="s">
        <v>974</v>
      </c>
      <c r="AG457" s="59" t="s">
        <v>968</v>
      </c>
      <c r="AH457" s="59" t="s">
        <v>967</v>
      </c>
      <c r="AI457" s="69" t="s">
        <v>1450</v>
      </c>
      <c r="AJ457" s="69" t="s">
        <v>1451</v>
      </c>
    </row>
    <row r="458" spans="2:36" ht="105.6" x14ac:dyDescent="0.25">
      <c r="B458" s="19" t="str">
        <f>Calculations!A431</f>
        <v>CfS23-248</v>
      </c>
      <c r="C458" s="39" t="str">
        <f>Calculations!B431</f>
        <v>Brampton Park Golf Club (North site)</v>
      </c>
      <c r="D458" s="39" t="str">
        <f>Calculations!C431</f>
        <v>Residential</v>
      </c>
      <c r="E458" s="55">
        <f>Calculations!D431</f>
        <v>9.4079019753476594</v>
      </c>
      <c r="F458" s="55">
        <f>Calculations!H431</f>
        <v>9.3770891767095534</v>
      </c>
      <c r="G458" s="56">
        <f>Calculations!L431</f>
        <v>99.672479595144097</v>
      </c>
      <c r="H458" s="55">
        <f>Calculations!G431</f>
        <v>2.7877850083471201E-2</v>
      </c>
      <c r="I458" s="56">
        <f>Calculations!K431</f>
        <v>0.29632377289348832</v>
      </c>
      <c r="J458" s="55">
        <f>Calculations!F431</f>
        <v>0</v>
      </c>
      <c r="K458" s="56">
        <f>Calculations!J431</f>
        <v>0</v>
      </c>
      <c r="L458" s="55">
        <f>Calculations!E431</f>
        <v>2.93494855463549E-3</v>
      </c>
      <c r="M458" s="56">
        <f>Calculations!I431</f>
        <v>3.1196631962431054E-2</v>
      </c>
      <c r="N458" s="55">
        <f>Calculations!Q431</f>
        <v>0.38817678216442608</v>
      </c>
      <c r="O458" s="56">
        <f>Calculations!V431</f>
        <v>4.126071712711286</v>
      </c>
      <c r="P458" s="55">
        <f>Calculations!O431</f>
        <v>0.20981378451073812</v>
      </c>
      <c r="Q458" s="56">
        <f>Calculations!T431</f>
        <v>2.2301867627929304</v>
      </c>
      <c r="R458" s="55">
        <f>Calculations!M431</f>
        <v>6.3227311922470095E-2</v>
      </c>
      <c r="S458" s="56">
        <f>Calculations!R431</f>
        <v>0.67206601523007037</v>
      </c>
      <c r="T458" s="57">
        <f>Calculations!AA431</f>
        <v>0</v>
      </c>
      <c r="U458" s="56">
        <f>Calculations!AB431</f>
        <v>0</v>
      </c>
      <c r="V458" s="57">
        <f>Calculations!AC431</f>
        <v>9.8764847588608904E-3</v>
      </c>
      <c r="W458" s="56">
        <f>Calculations!AD431</f>
        <v>0.10498073624428804</v>
      </c>
      <c r="X458" s="57">
        <f>Calculations!AE431</f>
        <v>3.2013818105100602E-3</v>
      </c>
      <c r="Y458" s="56">
        <f>Calculations!AF431</f>
        <v>3.402864760813748E-2</v>
      </c>
      <c r="Z458" s="55">
        <f>Calculations!Q431</f>
        <v>0.38817678216442608</v>
      </c>
      <c r="AA458" s="56">
        <f>Calculations!V431</f>
        <v>4.126071712711286</v>
      </c>
      <c r="AB458" s="57">
        <f>Calculations!AH431</f>
        <v>8.2596887775508208</v>
      </c>
      <c r="AC458" s="56">
        <f>Calculations!AI431</f>
        <v>87.795225749528413</v>
      </c>
      <c r="AD458" s="56" t="s">
        <v>65</v>
      </c>
      <c r="AE458" s="58" t="s">
        <v>53</v>
      </c>
      <c r="AF458" s="39" t="s">
        <v>978</v>
      </c>
      <c r="AG458" s="59" t="s">
        <v>957</v>
      </c>
      <c r="AH458" s="59" t="s">
        <v>996</v>
      </c>
      <c r="AI458" s="69" t="s">
        <v>1453</v>
      </c>
      <c r="AJ458" s="69" t="s">
        <v>1452</v>
      </c>
    </row>
    <row r="459" spans="2:36" ht="237.6" x14ac:dyDescent="0.25">
      <c r="B459" s="19" t="str">
        <f>Calculations!A432</f>
        <v>CfS23-2481</v>
      </c>
      <c r="C459" s="39" t="str">
        <f>Calculations!B432</f>
        <v>Field south of Village Farm, Grafham</v>
      </c>
      <c r="D459" s="39" t="str">
        <f>Calculations!C432</f>
        <v>Residential</v>
      </c>
      <c r="E459" s="55">
        <f>Calculations!D432</f>
        <v>1.07378317847698</v>
      </c>
      <c r="F459" s="55">
        <f>Calculations!H432</f>
        <v>1.07378317847698</v>
      </c>
      <c r="G459" s="56">
        <f>Calculations!L432</f>
        <v>100</v>
      </c>
      <c r="H459" s="55">
        <f>Calculations!G432</f>
        <v>0</v>
      </c>
      <c r="I459" s="56">
        <f>Calculations!K432</f>
        <v>0</v>
      </c>
      <c r="J459" s="55">
        <f>Calculations!F432</f>
        <v>0</v>
      </c>
      <c r="K459" s="56">
        <f>Calculations!J432</f>
        <v>0</v>
      </c>
      <c r="L459" s="55">
        <f>Calculations!E432</f>
        <v>0</v>
      </c>
      <c r="M459" s="56">
        <f>Calculations!I432</f>
        <v>0</v>
      </c>
      <c r="N459" s="55">
        <f>Calculations!Q432</f>
        <v>0.13582274232549618</v>
      </c>
      <c r="O459" s="56">
        <f>Calculations!V432</f>
        <v>12.648991439607283</v>
      </c>
      <c r="P459" s="55">
        <f>Calculations!O432</f>
        <v>6.8226610153771794E-2</v>
      </c>
      <c r="Q459" s="56">
        <f>Calculations!T432</f>
        <v>6.3538535079812162</v>
      </c>
      <c r="R459" s="55">
        <f>Calculations!M432</f>
        <v>3.0775167083893301E-2</v>
      </c>
      <c r="S459" s="56">
        <f>Calculations!R432</f>
        <v>2.8660504001882225</v>
      </c>
      <c r="T459" s="57">
        <f>Calculations!AA432</f>
        <v>0</v>
      </c>
      <c r="U459" s="56">
        <f>Calculations!AB432</f>
        <v>0</v>
      </c>
      <c r="V459" s="57">
        <f>Calculations!AC432</f>
        <v>0</v>
      </c>
      <c r="W459" s="56">
        <f>Calculations!AD432</f>
        <v>0</v>
      </c>
      <c r="X459" s="57">
        <f>Calculations!AE432</f>
        <v>0</v>
      </c>
      <c r="Y459" s="56">
        <f>Calculations!AF432</f>
        <v>0</v>
      </c>
      <c r="Z459" s="55">
        <f>Calculations!Q432</f>
        <v>0.13582274232549618</v>
      </c>
      <c r="AA459" s="56">
        <f>Calculations!V432</f>
        <v>12.648991439607283</v>
      </c>
      <c r="AB459" s="57">
        <f>Calculations!AH432</f>
        <v>0</v>
      </c>
      <c r="AC459" s="56">
        <f>Calculations!AI432</f>
        <v>0</v>
      </c>
      <c r="AD459" s="56" t="s">
        <v>64</v>
      </c>
      <c r="AE459" s="58" t="s">
        <v>53</v>
      </c>
      <c r="AF459" s="39" t="s">
        <v>974</v>
      </c>
      <c r="AG459" s="59" t="s">
        <v>966</v>
      </c>
      <c r="AH459" s="59" t="s">
        <v>967</v>
      </c>
      <c r="AI459" s="69" t="s">
        <v>1111</v>
      </c>
      <c r="AJ459" s="74" t="s">
        <v>1191</v>
      </c>
    </row>
    <row r="460" spans="2:36" ht="105.6" x14ac:dyDescent="0.25">
      <c r="B460" s="19" t="str">
        <f>Calculations!A433</f>
        <v>CfS23-2486</v>
      </c>
      <c r="C460" s="39" t="str">
        <f>Calculations!B433</f>
        <v>Orchard Paddock, West of Mill Way, Needingworth</v>
      </c>
      <c r="D460" s="39" t="str">
        <f>Calculations!C433</f>
        <v>Residential</v>
      </c>
      <c r="E460" s="55">
        <f>Calculations!D433</f>
        <v>2.0044439711451498</v>
      </c>
      <c r="F460" s="55">
        <f>Calculations!H433</f>
        <v>2.0044439711451498</v>
      </c>
      <c r="G460" s="56">
        <f>Calculations!L433</f>
        <v>100</v>
      </c>
      <c r="H460" s="55">
        <f>Calculations!G433</f>
        <v>0</v>
      </c>
      <c r="I460" s="56">
        <f>Calculations!K433</f>
        <v>0</v>
      </c>
      <c r="J460" s="55">
        <f>Calculations!F433</f>
        <v>0</v>
      </c>
      <c r="K460" s="56">
        <f>Calculations!J433</f>
        <v>0</v>
      </c>
      <c r="L460" s="55">
        <f>Calculations!E433</f>
        <v>0</v>
      </c>
      <c r="M460" s="56">
        <f>Calculations!I433</f>
        <v>0</v>
      </c>
      <c r="N460" s="55">
        <f>Calculations!Q433</f>
        <v>7.9813998128421201E-2</v>
      </c>
      <c r="O460" s="56">
        <f>Calculations!V433</f>
        <v>3.9818522880848111</v>
      </c>
      <c r="P460" s="55">
        <f>Calculations!O433</f>
        <v>5.7395036294183105E-2</v>
      </c>
      <c r="Q460" s="56">
        <f>Calculations!T433</f>
        <v>2.8633894047631077</v>
      </c>
      <c r="R460" s="55">
        <f>Calculations!M433</f>
        <v>3.4718817656308201E-2</v>
      </c>
      <c r="S460" s="56">
        <f>Calculations!R433</f>
        <v>1.7320921989389979</v>
      </c>
      <c r="T460" s="57">
        <f>Calculations!AA433</f>
        <v>0</v>
      </c>
      <c r="U460" s="56">
        <f>Calculations!AB433</f>
        <v>0</v>
      </c>
      <c r="V460" s="57">
        <f>Calculations!AC433</f>
        <v>0</v>
      </c>
      <c r="W460" s="56">
        <f>Calculations!AD433</f>
        <v>0</v>
      </c>
      <c r="X460" s="57">
        <f>Calculations!AE433</f>
        <v>0</v>
      </c>
      <c r="Y460" s="56">
        <f>Calculations!AF433</f>
        <v>0</v>
      </c>
      <c r="Z460" s="55">
        <f>Calculations!Q433</f>
        <v>7.9813998128421201E-2</v>
      </c>
      <c r="AA460" s="56">
        <f>Calculations!V433</f>
        <v>3.9818522880848111</v>
      </c>
      <c r="AB460" s="57">
        <f>Calculations!AH433</f>
        <v>0</v>
      </c>
      <c r="AC460" s="56">
        <f>Calculations!AI433</f>
        <v>0</v>
      </c>
      <c r="AD460" s="56" t="s">
        <v>66</v>
      </c>
      <c r="AE460" s="58" t="s">
        <v>53</v>
      </c>
      <c r="AF460" s="39" t="s">
        <v>974</v>
      </c>
      <c r="AG460" s="59" t="s">
        <v>969</v>
      </c>
      <c r="AH460" s="59" t="s">
        <v>967</v>
      </c>
      <c r="AI460" s="69" t="s">
        <v>1151</v>
      </c>
      <c r="AJ460" s="73" t="s">
        <v>1152</v>
      </c>
    </row>
    <row r="461" spans="2:36" ht="211.2" x14ac:dyDescent="0.25">
      <c r="B461" s="19" t="str">
        <f>Calculations!A434</f>
        <v>CfS23-249</v>
      </c>
      <c r="C461" s="39" t="str">
        <f>Calculations!B434</f>
        <v>Land Northwest of Chequers Close, Alconbury Weston</v>
      </c>
      <c r="D461" s="39" t="str">
        <f>Calculations!C434</f>
        <v>Residential</v>
      </c>
      <c r="E461" s="55">
        <f>Calculations!D434</f>
        <v>0.99680907284226195</v>
      </c>
      <c r="F461" s="55">
        <f>Calculations!H434</f>
        <v>0.99680907284226195</v>
      </c>
      <c r="G461" s="56">
        <f>Calculations!L434</f>
        <v>100</v>
      </c>
      <c r="H461" s="55">
        <f>Calculations!G434</f>
        <v>0</v>
      </c>
      <c r="I461" s="56">
        <f>Calculations!K434</f>
        <v>0</v>
      </c>
      <c r="J461" s="55">
        <f>Calculations!F434</f>
        <v>0</v>
      </c>
      <c r="K461" s="56">
        <f>Calculations!J434</f>
        <v>0</v>
      </c>
      <c r="L461" s="55">
        <f>Calculations!E434</f>
        <v>0</v>
      </c>
      <c r="M461" s="56">
        <f>Calculations!I434</f>
        <v>0</v>
      </c>
      <c r="N461" s="55">
        <f>Calculations!Q434</f>
        <v>0.1045944142607548</v>
      </c>
      <c r="O461" s="56">
        <f>Calculations!V434</f>
        <v>10.492923580893825</v>
      </c>
      <c r="P461" s="55">
        <f>Calculations!O434</f>
        <v>7.9683583067604799E-2</v>
      </c>
      <c r="Q461" s="56">
        <f>Calculations!T434</f>
        <v>7.993866151358171</v>
      </c>
      <c r="R461" s="55">
        <f>Calculations!M434</f>
        <v>6.8597591043793302E-2</v>
      </c>
      <c r="S461" s="56">
        <f>Calculations!R434</f>
        <v>6.8817181657663733</v>
      </c>
      <c r="T461" s="57">
        <f>Calculations!AA434</f>
        <v>0</v>
      </c>
      <c r="U461" s="56">
        <f>Calculations!AB434</f>
        <v>0</v>
      </c>
      <c r="V461" s="57">
        <f>Calculations!AC434</f>
        <v>0</v>
      </c>
      <c r="W461" s="56">
        <f>Calculations!AD434</f>
        <v>0</v>
      </c>
      <c r="X461" s="57">
        <f>Calculations!AE434</f>
        <v>0</v>
      </c>
      <c r="Y461" s="56">
        <f>Calculations!AF434</f>
        <v>0</v>
      </c>
      <c r="Z461" s="55">
        <f>Calculations!Q434</f>
        <v>0.1045944142607548</v>
      </c>
      <c r="AA461" s="56">
        <f>Calculations!V434</f>
        <v>10.492923580893825</v>
      </c>
      <c r="AB461" s="57">
        <f>Calculations!AH434</f>
        <v>0</v>
      </c>
      <c r="AC461" s="56">
        <f>Calculations!AI434</f>
        <v>0</v>
      </c>
      <c r="AD461" s="56" t="s">
        <v>66</v>
      </c>
      <c r="AE461" s="58" t="s">
        <v>53</v>
      </c>
      <c r="AF461" s="39" t="s">
        <v>974</v>
      </c>
      <c r="AG461" s="59" t="s">
        <v>969</v>
      </c>
      <c r="AH461" s="59" t="s">
        <v>967</v>
      </c>
      <c r="AI461" s="45" t="s">
        <v>1593</v>
      </c>
      <c r="AJ461" s="45" t="s">
        <v>1594</v>
      </c>
    </row>
    <row r="462" spans="2:36" ht="66" x14ac:dyDescent="0.25">
      <c r="B462" s="19" t="str">
        <f>Calculations!A435</f>
        <v>CfS386</v>
      </c>
      <c r="C462" s="39" t="str">
        <f>Calculations!B435</f>
        <v>Land East of Harrison Way, St Ives (larger site)</v>
      </c>
      <c r="D462" s="39" t="str">
        <f>Calculations!C435</f>
        <v>Residential</v>
      </c>
      <c r="E462" s="55">
        <f>Calculations!D435</f>
        <v>2.5060048807377502</v>
      </c>
      <c r="F462" s="55">
        <f>Calculations!H435</f>
        <v>1.7629293775069852</v>
      </c>
      <c r="G462" s="56">
        <f>Calculations!L435</f>
        <v>70.348202074849567</v>
      </c>
      <c r="H462" s="55">
        <f>Calculations!G435</f>
        <v>2.7718546518498598E-2</v>
      </c>
      <c r="I462" s="56">
        <f>Calculations!K435</f>
        <v>1.106085097102383</v>
      </c>
      <c r="J462" s="55">
        <f>Calculations!F435</f>
        <v>5.6711806172347597E-4</v>
      </c>
      <c r="K462" s="56">
        <f>Calculations!J435</f>
        <v>2.2630365410801611E-2</v>
      </c>
      <c r="L462" s="55">
        <f>Calculations!E435</f>
        <v>0.71478983865054302</v>
      </c>
      <c r="M462" s="56">
        <f>Calculations!I435</f>
        <v>28.523082462637262</v>
      </c>
      <c r="N462" s="55">
        <f>Calculations!Q435</f>
        <v>7.3181383752572465E-2</v>
      </c>
      <c r="O462" s="56">
        <f>Calculations!V435</f>
        <v>2.9202410703616977</v>
      </c>
      <c r="P462" s="55">
        <f>Calculations!O435</f>
        <v>1.8432802545587369E-2</v>
      </c>
      <c r="Q462" s="56">
        <f>Calculations!T435</f>
        <v>0.73554535696518197</v>
      </c>
      <c r="R462" s="55">
        <f>Calculations!M435</f>
        <v>1.8545369990664699E-3</v>
      </c>
      <c r="S462" s="56">
        <f>Calculations!R435</f>
        <v>7.4003726541845657E-2</v>
      </c>
      <c r="T462" s="57">
        <f>Calculations!AA435</f>
        <v>0.134772711294703</v>
      </c>
      <c r="U462" s="56">
        <f>Calculations!AB435</f>
        <v>5.3779907745042728</v>
      </c>
      <c r="V462" s="57">
        <f>Calculations!AC435</f>
        <v>0.39136315306618102</v>
      </c>
      <c r="W462" s="56">
        <f>Calculations!AD435</f>
        <v>15.617014798110308</v>
      </c>
      <c r="X462" s="57">
        <f>Calculations!AE435</f>
        <v>0.17413937862354101</v>
      </c>
      <c r="Y462" s="56">
        <f>Calculations!AF435</f>
        <v>6.9488842564534679</v>
      </c>
      <c r="Z462" s="55">
        <f>Calculations!Q435</f>
        <v>7.3181383752572465E-2</v>
      </c>
      <c r="AA462" s="56">
        <f>Calculations!V435</f>
        <v>2.9202410703616977</v>
      </c>
      <c r="AB462" s="57">
        <f>Calculations!AH435</f>
        <v>2.1118957721439302</v>
      </c>
      <c r="AC462" s="56">
        <f>Calculations!AI435</f>
        <v>84.273410174771996</v>
      </c>
      <c r="AD462" s="56" t="s">
        <v>65</v>
      </c>
      <c r="AE462" s="58" t="s">
        <v>53</v>
      </c>
      <c r="AF462" s="39" t="s">
        <v>978</v>
      </c>
      <c r="AG462" s="59" t="s">
        <v>957</v>
      </c>
      <c r="AH462" s="59" t="s">
        <v>996</v>
      </c>
      <c r="AI462" s="45" t="s">
        <v>1198</v>
      </c>
      <c r="AJ462" s="45" t="s">
        <v>1199</v>
      </c>
    </row>
    <row r="463" spans="2:36" ht="26.4" x14ac:dyDescent="0.25">
      <c r="B463" s="19" t="str">
        <f>Calculations!A436</f>
        <v>CfS387</v>
      </c>
      <c r="C463" s="39" t="str">
        <f>Calculations!B436</f>
        <v>Land to the rear of 70 - 84 Station Road</v>
      </c>
      <c r="D463" s="39" t="str">
        <f>Calculations!C436</f>
        <v>Residential</v>
      </c>
      <c r="E463" s="55">
        <f>Calculations!D436</f>
        <v>3.7961206152837201</v>
      </c>
      <c r="F463" s="55">
        <f>Calculations!H436</f>
        <v>3.7961206152837201</v>
      </c>
      <c r="G463" s="56">
        <f>Calculations!L436</f>
        <v>100</v>
      </c>
      <c r="H463" s="55">
        <f>Calculations!G436</f>
        <v>0</v>
      </c>
      <c r="I463" s="56">
        <f>Calculations!K436</f>
        <v>0</v>
      </c>
      <c r="J463" s="55">
        <f>Calculations!F436</f>
        <v>0</v>
      </c>
      <c r="K463" s="56">
        <f>Calculations!J436</f>
        <v>0</v>
      </c>
      <c r="L463" s="55">
        <f>Calculations!E436</f>
        <v>0</v>
      </c>
      <c r="M463" s="56">
        <f>Calculations!I436</f>
        <v>0</v>
      </c>
      <c r="N463" s="55">
        <f>Calculations!Q436</f>
        <v>0.75781706083085798</v>
      </c>
      <c r="O463" s="56">
        <f>Calculations!V436</f>
        <v>19.962934206562853</v>
      </c>
      <c r="P463" s="55">
        <f>Calculations!O436</f>
        <v>0.381622611228491</v>
      </c>
      <c r="Q463" s="56">
        <f>Calculations!T436</f>
        <v>10.052963272347675</v>
      </c>
      <c r="R463" s="55">
        <f>Calculations!M436</f>
        <v>0.16983025124060899</v>
      </c>
      <c r="S463" s="56">
        <f>Calculations!R436</f>
        <v>4.4737843828472759</v>
      </c>
      <c r="T463" s="57">
        <f>Calculations!AA436</f>
        <v>0</v>
      </c>
      <c r="U463" s="56">
        <f>Calculations!AB436</f>
        <v>0</v>
      </c>
      <c r="V463" s="57">
        <f>Calculations!AC436</f>
        <v>0</v>
      </c>
      <c r="W463" s="56">
        <f>Calculations!AD436</f>
        <v>0</v>
      </c>
      <c r="X463" s="57">
        <f>Calculations!AE436</f>
        <v>0</v>
      </c>
      <c r="Y463" s="56">
        <f>Calculations!AF436</f>
        <v>0</v>
      </c>
      <c r="Z463" s="55">
        <f>Calculations!Q436</f>
        <v>0.75781706083085798</v>
      </c>
      <c r="AA463" s="56">
        <f>Calculations!V436</f>
        <v>19.962934206562853</v>
      </c>
      <c r="AB463" s="57">
        <f>Calculations!AH436</f>
        <v>0</v>
      </c>
      <c r="AC463" s="56">
        <f>Calculations!AI436</f>
        <v>0</v>
      </c>
      <c r="AD463" s="56" t="s">
        <v>64</v>
      </c>
      <c r="AE463" s="58" t="s">
        <v>53</v>
      </c>
      <c r="AF463" s="39" t="s">
        <v>974</v>
      </c>
      <c r="AG463" s="59" t="s">
        <v>966</v>
      </c>
      <c r="AH463" s="59" t="s">
        <v>967</v>
      </c>
      <c r="AI463" s="45" t="s">
        <v>1079</v>
      </c>
      <c r="AJ463" s="45" t="s">
        <v>1192</v>
      </c>
    </row>
    <row r="464" spans="2:36" ht="158.4" x14ac:dyDescent="0.25">
      <c r="B464" s="19" t="str">
        <f>Calculations!A437</f>
        <v>CfS388</v>
      </c>
      <c r="C464" s="39" t="str">
        <f>Calculations!B437</f>
        <v>Sullivans Poultry Farm, Grafham</v>
      </c>
      <c r="D464" s="39" t="str">
        <f>Calculations!C437</f>
        <v>Mixed Use</v>
      </c>
      <c r="E464" s="55">
        <f>Calculations!D437</f>
        <v>0.90650075451442902</v>
      </c>
      <c r="F464" s="55">
        <f>Calculations!H437</f>
        <v>0.90650075451442902</v>
      </c>
      <c r="G464" s="56">
        <f>Calculations!L437</f>
        <v>100</v>
      </c>
      <c r="H464" s="55">
        <f>Calculations!G437</f>
        <v>0</v>
      </c>
      <c r="I464" s="56">
        <f>Calculations!K437</f>
        <v>0</v>
      </c>
      <c r="J464" s="55">
        <f>Calculations!F437</f>
        <v>0</v>
      </c>
      <c r="K464" s="56">
        <f>Calculations!J437</f>
        <v>0</v>
      </c>
      <c r="L464" s="55">
        <f>Calculations!E437</f>
        <v>0</v>
      </c>
      <c r="M464" s="56">
        <f>Calculations!I437</f>
        <v>0</v>
      </c>
      <c r="N464" s="55">
        <f>Calculations!Q437</f>
        <v>0.20110621713811419</v>
      </c>
      <c r="O464" s="56">
        <f>Calculations!V437</f>
        <v>22.184892415874224</v>
      </c>
      <c r="P464" s="55">
        <f>Calculations!O437</f>
        <v>3.86896736424302E-2</v>
      </c>
      <c r="Q464" s="56">
        <f>Calculations!T437</f>
        <v>4.2680244279724278</v>
      </c>
      <c r="R464" s="55">
        <f>Calculations!M437</f>
        <v>2.3812345122185E-2</v>
      </c>
      <c r="S464" s="56">
        <f>Calculations!R437</f>
        <v>2.6268422837596188</v>
      </c>
      <c r="T464" s="57">
        <f>Calculations!AA437</f>
        <v>0</v>
      </c>
      <c r="U464" s="56">
        <f>Calculations!AB437</f>
        <v>0</v>
      </c>
      <c r="V464" s="57">
        <f>Calculations!AC437</f>
        <v>0</v>
      </c>
      <c r="W464" s="56">
        <f>Calculations!AD437</f>
        <v>0</v>
      </c>
      <c r="X464" s="57">
        <f>Calculations!AE437</f>
        <v>0</v>
      </c>
      <c r="Y464" s="56">
        <f>Calculations!AF437</f>
        <v>0</v>
      </c>
      <c r="Z464" s="55">
        <f>Calculations!Q437</f>
        <v>0.20110621713811419</v>
      </c>
      <c r="AA464" s="56">
        <f>Calculations!V437</f>
        <v>22.184892415874224</v>
      </c>
      <c r="AB464" s="57">
        <f>Calculations!AH437</f>
        <v>0</v>
      </c>
      <c r="AC464" s="56">
        <f>Calculations!AI437</f>
        <v>0</v>
      </c>
      <c r="AD464" s="56" t="s">
        <v>64</v>
      </c>
      <c r="AE464" s="58" t="s">
        <v>53</v>
      </c>
      <c r="AF464" s="39" t="s">
        <v>974</v>
      </c>
      <c r="AG464" s="59" t="s">
        <v>966</v>
      </c>
      <c r="AH464" s="59" t="s">
        <v>967</v>
      </c>
      <c r="AI464" s="69" t="s">
        <v>1426</v>
      </c>
      <c r="AJ464" s="69" t="s">
        <v>1427</v>
      </c>
    </row>
    <row r="465" spans="2:36" ht="66" x14ac:dyDescent="0.25">
      <c r="B465" s="19" t="str">
        <f>Calculations!A438</f>
        <v>CfS389</v>
      </c>
      <c r="C465" s="39" t="str">
        <f>Calculations!B438</f>
        <v>Land West of Warboys Road, Bury</v>
      </c>
      <c r="D465" s="39" t="str">
        <f>Calculations!C438</f>
        <v>Residential</v>
      </c>
      <c r="E465" s="55">
        <f>Calculations!D438</f>
        <v>9.6384459381135006</v>
      </c>
      <c r="F465" s="55">
        <f>Calculations!H438</f>
        <v>7.1501748240304703</v>
      </c>
      <c r="G465" s="56">
        <f>Calculations!L438</f>
        <v>74.183897175336028</v>
      </c>
      <c r="H465" s="55">
        <f>Calculations!G438</f>
        <v>0.12665720029865499</v>
      </c>
      <c r="I465" s="56">
        <f>Calculations!K438</f>
        <v>1.3140832154052124</v>
      </c>
      <c r="J465" s="55">
        <f>Calculations!F438</f>
        <v>0.116309752465045</v>
      </c>
      <c r="K465" s="56">
        <f>Calculations!J438</f>
        <v>1.2067272381029706</v>
      </c>
      <c r="L465" s="55">
        <f>Calculations!E438</f>
        <v>2.2453041613193299</v>
      </c>
      <c r="M465" s="56">
        <f>Calculations!I438</f>
        <v>23.295292371155796</v>
      </c>
      <c r="N465" s="55">
        <f>Calculations!Q438</f>
        <v>1.076204211529012</v>
      </c>
      <c r="O465" s="56">
        <f>Calculations!V438</f>
        <v>11.165744129697881</v>
      </c>
      <c r="P465" s="55">
        <f>Calculations!O438</f>
        <v>0.79945799096455494</v>
      </c>
      <c r="Q465" s="56">
        <f>Calculations!T438</f>
        <v>8.2944698356738407</v>
      </c>
      <c r="R465" s="55">
        <f>Calculations!M438</f>
        <v>0.67226289698235897</v>
      </c>
      <c r="S465" s="56">
        <f>Calculations!R438</f>
        <v>6.9748059106086417</v>
      </c>
      <c r="T465" s="57">
        <f>Calculations!AA438</f>
        <v>0</v>
      </c>
      <c r="U465" s="56">
        <f>Calculations!AB438</f>
        <v>0</v>
      </c>
      <c r="V465" s="57">
        <f>Calculations!AC438</f>
        <v>1.08911720291653E-2</v>
      </c>
      <c r="W465" s="56">
        <f>Calculations!AD438</f>
        <v>0.11299717920394323</v>
      </c>
      <c r="X465" s="57">
        <f>Calculations!AE438</f>
        <v>2.6295260751095999E-2</v>
      </c>
      <c r="Y465" s="56">
        <f>Calculations!AF438</f>
        <v>0.2728163950903757</v>
      </c>
      <c r="Z465" s="55">
        <f>Calculations!Q438</f>
        <v>1.076204211529012</v>
      </c>
      <c r="AA465" s="56">
        <f>Calculations!V438</f>
        <v>11.165744129697881</v>
      </c>
      <c r="AB465" s="57">
        <f>Calculations!AH438</f>
        <v>1.5796255954944101</v>
      </c>
      <c r="AC465" s="56">
        <f>Calculations!AI438</f>
        <v>16.388799663730694</v>
      </c>
      <c r="AD465" s="56" t="s">
        <v>64</v>
      </c>
      <c r="AE465" s="58" t="s">
        <v>53</v>
      </c>
      <c r="AF465" s="39" t="s">
        <v>978</v>
      </c>
      <c r="AG465" s="59" t="s">
        <v>956</v>
      </c>
      <c r="AH465" s="59" t="s">
        <v>996</v>
      </c>
      <c r="AI465" s="69" t="s">
        <v>1428</v>
      </c>
      <c r="AJ465" s="69" t="s">
        <v>1429</v>
      </c>
    </row>
    <row r="467" spans="2:36" x14ac:dyDescent="0.25">
      <c r="AI467" s="45"/>
    </row>
    <row r="468" spans="2:36" x14ac:dyDescent="0.25">
      <c r="AJ468" s="45"/>
    </row>
    <row r="469" spans="2:36" x14ac:dyDescent="0.25">
      <c r="C469" s="39"/>
      <c r="AI469" s="45"/>
    </row>
    <row r="471" spans="2:36" x14ac:dyDescent="0.25">
      <c r="C471" s="39"/>
    </row>
    <row r="474" spans="2:36" x14ac:dyDescent="0.25">
      <c r="AI474" s="45"/>
    </row>
    <row r="478" spans="2:36" x14ac:dyDescent="0.25">
      <c r="C478" s="39"/>
    </row>
  </sheetData>
  <autoFilter ref="B28:AJ465" xr:uid="{EC72BC1C-DC9B-48CE-B3EF-D2DCD8982089}"/>
  <mergeCells count="36">
    <mergeCell ref="AB10:AC10"/>
    <mergeCell ref="AB11:AC11"/>
    <mergeCell ref="AB26:AC26"/>
    <mergeCell ref="AB27:AC27"/>
    <mergeCell ref="T11:U11"/>
    <mergeCell ref="V11:W11"/>
    <mergeCell ref="T27:U27"/>
    <mergeCell ref="V27:W27"/>
    <mergeCell ref="T10:Y10"/>
    <mergeCell ref="X11:Y11"/>
    <mergeCell ref="Z10:AA10"/>
    <mergeCell ref="Z11:AA11"/>
    <mergeCell ref="Z26:AA26"/>
    <mergeCell ref="Z27:AA27"/>
    <mergeCell ref="F10:M10"/>
    <mergeCell ref="N10:S10"/>
    <mergeCell ref="F11:G11"/>
    <mergeCell ref="H11:I11"/>
    <mergeCell ref="J11:K11"/>
    <mergeCell ref="L11:M11"/>
    <mergeCell ref="N11:O11"/>
    <mergeCell ref="P11:Q11"/>
    <mergeCell ref="R11:S11"/>
    <mergeCell ref="AD26:AD28"/>
    <mergeCell ref="C22:C26"/>
    <mergeCell ref="F26:M26"/>
    <mergeCell ref="N26:S26"/>
    <mergeCell ref="F27:G27"/>
    <mergeCell ref="H27:I27"/>
    <mergeCell ref="J27:K27"/>
    <mergeCell ref="L27:M27"/>
    <mergeCell ref="N27:O27"/>
    <mergeCell ref="P27:Q27"/>
    <mergeCell ref="R27:S27"/>
    <mergeCell ref="X27:Y27"/>
    <mergeCell ref="T26:Y26"/>
  </mergeCells>
  <conditionalFormatting sqref="B255:AH259">
    <cfRule type="expression" dxfId="195" priority="89">
      <formula>$L255&gt;0</formula>
    </cfRule>
    <cfRule type="expression" dxfId="194" priority="92">
      <formula>OR($R255&gt;0,$P255&gt;0,$N255&gt;0,$Z255&gt;0)</formula>
    </cfRule>
    <cfRule type="expression" dxfId="193" priority="90">
      <formula>OR($J255&gt;0,$T255&gt;0,$V255&gt;0)</formula>
    </cfRule>
    <cfRule type="expression" dxfId="192" priority="91">
      <formula>OR($H255&gt;0,$X255&gt;0)</formula>
    </cfRule>
  </conditionalFormatting>
  <conditionalFormatting sqref="B333:AH390 B391:AJ398">
    <cfRule type="expression" dxfId="191" priority="555">
      <formula>OR($H333&gt;0,$X333&gt;0)</formula>
    </cfRule>
    <cfRule type="expression" dxfId="190" priority="554">
      <formula>OR($J333&gt;0,$T333&gt;0,$V333&gt;0)</formula>
    </cfRule>
    <cfRule type="expression" dxfId="189" priority="553">
      <formula>$L333&gt;0</formula>
    </cfRule>
    <cfRule type="expression" dxfId="188" priority="556">
      <formula>OR($R333&gt;0,$P333&gt;0,$N333&gt;0,$Z333&gt;0)</formula>
    </cfRule>
  </conditionalFormatting>
  <conditionalFormatting sqref="B179:AI180 B188:AI188 B194:AI194 B211:AI211 B232:AJ233 B234:AI235 B236:AJ236 AJ250:AJ251 AJ276 AJ278:AJ280 B282:AJ282 B285:AJ285 B287:AJ289 B291:AJ292 B294:AJ294 B303:AI303 AJ327 B331:AJ332 AJ363 AJ376 B401:AJ401 B402:AI403 B425:AI425 B433:AJ434 B437:AJ437 B439:AJ439 AJ444:AJ452 B452:AJ453 B464:AJ465">
    <cfRule type="expression" dxfId="187" priority="624">
      <formula>OR($R179&gt;0,$P179&gt;0,$N179&gt;0,$Z179&gt;0)</formula>
    </cfRule>
    <cfRule type="expression" dxfId="186" priority="622">
      <formula>OR($J179&gt;0,$T179&gt;0,$V179&gt;0)</formula>
    </cfRule>
    <cfRule type="expression" dxfId="185" priority="623">
      <formula>OR($H179&gt;0,$X179&gt;0)</formula>
    </cfRule>
  </conditionalFormatting>
  <conditionalFormatting sqref="B179:AI180 B188:AI188 B194:AI194 B211:AI211 B232:AJ233 B234:AI235 B236:AJ236 AJ250:AJ251 AJ276 AJ278:AJ280 B282:AJ282 B285:AJ285 B287:AJ289 B291:AJ292 B294:AJ294 B303:AI303 AJ327 B331:AJ332 AJ363 AJ376 B401:AJ401 B402:AI403 B425:AI425 B433:AJ434 B437:AJ437 B439:AJ439 AJ444:AJ452 B464:AJ465">
    <cfRule type="expression" dxfId="184" priority="621">
      <formula>$L179&gt;0</formula>
    </cfRule>
  </conditionalFormatting>
  <conditionalFormatting sqref="B229:AI231">
    <cfRule type="expression" dxfId="183" priority="325">
      <formula>$L229&gt;0</formula>
    </cfRule>
    <cfRule type="expression" dxfId="182" priority="327">
      <formula>OR($H229&gt;0,$X229&gt;0)</formula>
    </cfRule>
    <cfRule type="expression" dxfId="181" priority="328">
      <formula>OR($R229&gt;0,$P229&gt;0,$N229&gt;0,$Z229&gt;0)</formula>
    </cfRule>
    <cfRule type="expression" dxfId="180" priority="326">
      <formula>OR($J229&gt;0,$T229&gt;0,$V229&gt;0)</formula>
    </cfRule>
  </conditionalFormatting>
  <conditionalFormatting sqref="B241:AI254">
    <cfRule type="expression" dxfId="179" priority="536">
      <formula>OR($R241&gt;0,$P241&gt;0,$N241&gt;0,$Z241&gt;0)</formula>
    </cfRule>
    <cfRule type="expression" dxfId="178" priority="533">
      <formula>$L241&gt;0</formula>
    </cfRule>
    <cfRule type="expression" dxfId="177" priority="535">
      <formula>OR($H241&gt;0,$X241&gt;0)</formula>
    </cfRule>
    <cfRule type="expression" dxfId="176" priority="534">
      <formula>OR($J241&gt;0,$T241&gt;0,$V241&gt;0)</formula>
    </cfRule>
  </conditionalFormatting>
  <conditionalFormatting sqref="B260:AI281">
    <cfRule type="expression" dxfId="175" priority="176">
      <formula>OR($R260&gt;0,$P260&gt;0,$N260&gt;0,$Z260&gt;0)</formula>
    </cfRule>
    <cfRule type="expression" dxfId="174" priority="175">
      <formula>OR($H260&gt;0,$X260&gt;0)</formula>
    </cfRule>
    <cfRule type="expression" dxfId="173" priority="174">
      <formula>OR($J260&gt;0,$T260&gt;0,$V260&gt;0)</formula>
    </cfRule>
    <cfRule type="expression" dxfId="172" priority="173">
      <formula>$L260&gt;0</formula>
    </cfRule>
  </conditionalFormatting>
  <conditionalFormatting sqref="B283:AI284">
    <cfRule type="expression" dxfId="171" priority="137">
      <formula>$L283&gt;0</formula>
    </cfRule>
    <cfRule type="expression" dxfId="170" priority="138">
      <formula>OR($J283&gt;0,$T283&gt;0,$V283&gt;0)</formula>
    </cfRule>
    <cfRule type="expression" dxfId="169" priority="139">
      <formula>OR($H283&gt;0,$X283&gt;0)</formula>
    </cfRule>
    <cfRule type="expression" dxfId="168" priority="140">
      <formula>OR($R283&gt;0,$P283&gt;0,$N283&gt;0,$Z283&gt;0)</formula>
    </cfRule>
  </conditionalFormatting>
  <conditionalFormatting sqref="B295:AI295">
    <cfRule type="expression" dxfId="167" priority="17">
      <formula>$L295&gt;0</formula>
    </cfRule>
    <cfRule type="expression" dxfId="166" priority="18">
      <formula>OR($J295&gt;0,$T295&gt;0,$V295&gt;0)</formula>
    </cfRule>
    <cfRule type="expression" dxfId="165" priority="19">
      <formula>OR($H295&gt;0,$X295&gt;0)</formula>
    </cfRule>
    <cfRule type="expression" dxfId="164" priority="20">
      <formula>OR($R295&gt;0,$P295&gt;0,$N295&gt;0,$Z295&gt;0)</formula>
    </cfRule>
  </conditionalFormatting>
  <conditionalFormatting sqref="B311:AI313 AJ313">
    <cfRule type="expression" dxfId="163" priority="590">
      <formula>OR($J311&gt;0,$T311&gt;0,$V311&gt;0)</formula>
    </cfRule>
    <cfRule type="expression" dxfId="162" priority="592">
      <formula>OR($R311&gt;0,$P311&gt;0,$N311&gt;0,$Z311&gt;0)</formula>
    </cfRule>
    <cfRule type="expression" dxfId="161" priority="591">
      <formula>OR($H311&gt;0,$X311&gt;0)</formula>
    </cfRule>
    <cfRule type="expression" dxfId="160" priority="589">
      <formula>$L311&gt;0</formula>
    </cfRule>
  </conditionalFormatting>
  <conditionalFormatting sqref="B327:AI330">
    <cfRule type="expression" dxfId="159" priority="247">
      <formula>OR($H327&gt;0,$X327&gt;0)</formula>
    </cfRule>
    <cfRule type="expression" dxfId="158" priority="248">
      <formula>OR($R327&gt;0,$P327&gt;0,$N327&gt;0,$Z327&gt;0)</formula>
    </cfRule>
    <cfRule type="expression" dxfId="157" priority="245">
      <formula>$L327&gt;0</formula>
    </cfRule>
    <cfRule type="expression" dxfId="156" priority="246">
      <formula>OR($J327&gt;0,$T327&gt;0,$V327&gt;0)</formula>
    </cfRule>
  </conditionalFormatting>
  <conditionalFormatting sqref="B435:AI436">
    <cfRule type="expression" dxfId="155" priority="588">
      <formula>OR($R435&gt;0,$P435&gt;0,$N435&gt;0,$Z435&gt;0)</formula>
    </cfRule>
    <cfRule type="expression" dxfId="154" priority="586">
      <formula>OR($J435&gt;0,$T435&gt;0,$V435&gt;0)</formula>
    </cfRule>
    <cfRule type="expression" dxfId="153" priority="585">
      <formula>$L435&gt;0</formula>
    </cfRule>
    <cfRule type="expression" dxfId="152" priority="587">
      <formula>OR($H435&gt;0,$X435&gt;0)</formula>
    </cfRule>
  </conditionalFormatting>
  <conditionalFormatting sqref="B440:AI451">
    <cfRule type="expression" dxfId="151" priority="120">
      <formula>OR($R440&gt;0,$P440&gt;0,$N440&gt;0,$Z440&gt;0)</formula>
    </cfRule>
    <cfRule type="expression" dxfId="150" priority="118">
      <formula>OR($J440&gt;0,$T440&gt;0,$V440&gt;0)</formula>
    </cfRule>
    <cfRule type="expression" dxfId="149" priority="117">
      <formula>$L440&gt;0</formula>
    </cfRule>
    <cfRule type="expression" dxfId="148" priority="119">
      <formula>OR($H440&gt;0,$X440&gt;0)</formula>
    </cfRule>
  </conditionalFormatting>
  <conditionalFormatting sqref="B459:AI463">
    <cfRule type="expression" dxfId="147" priority="13">
      <formula>$L459&gt;0</formula>
    </cfRule>
    <cfRule type="expression" dxfId="146" priority="15">
      <formula>OR($H459&gt;0,$X459&gt;0)</formula>
    </cfRule>
    <cfRule type="expression" dxfId="145" priority="16">
      <formula>OR($R459&gt;0,$P459&gt;0,$N459&gt;0,$Z459&gt;0)</formula>
    </cfRule>
    <cfRule type="expression" dxfId="144" priority="14">
      <formula>OR($J459&gt;0,$T459&gt;0,$V459&gt;0)</formula>
    </cfRule>
  </conditionalFormatting>
  <conditionalFormatting sqref="B29:AJ178">
    <cfRule type="expression" dxfId="143" priority="5">
      <formula>$L29&gt;0</formula>
    </cfRule>
    <cfRule type="expression" dxfId="142" priority="6">
      <formula>OR($J29&gt;0,$T29&gt;0,$V29&gt;0)</formula>
    </cfRule>
    <cfRule type="expression" dxfId="141" priority="8">
      <formula>OR($R29&gt;0,$P29&gt;0,$N29&gt;0,$Z29&gt;0)</formula>
    </cfRule>
    <cfRule type="expression" dxfId="140" priority="7">
      <formula>OR($H29&gt;0,$X29&gt;0)</formula>
    </cfRule>
  </conditionalFormatting>
  <conditionalFormatting sqref="B181:AJ187 B189:AJ193 B195:AJ198 B199:AI200 B237:AI237 B238:AJ240 B286:AI286 B290:AI290 B293:AI293 B296:AJ302 B399:AI400 B404:AJ407 B408:AI410 B426:AJ431 B432:AI432 B438:AI438">
    <cfRule type="expression" dxfId="139" priority="610">
      <formula>OR($J181&gt;0,$T181&gt;0,$V181&gt;0)</formula>
    </cfRule>
    <cfRule type="expression" dxfId="138" priority="609">
      <formula>$L181&gt;0</formula>
    </cfRule>
    <cfRule type="expression" dxfId="137" priority="611">
      <formula>OR($H181&gt;0,$X181&gt;0)</formula>
    </cfRule>
    <cfRule type="expression" dxfId="136" priority="612">
      <formula>OR($R181&gt;0,$P181&gt;0,$N181&gt;0,$Z181&gt;0)</formula>
    </cfRule>
  </conditionalFormatting>
  <conditionalFormatting sqref="B201:AJ210">
    <cfRule type="expression" dxfId="135" priority="21">
      <formula>$L201&gt;0</formula>
    </cfRule>
    <cfRule type="expression" dxfId="134" priority="22">
      <formula>OR($J201&gt;0,$T201&gt;0,$V201&gt;0)</formula>
    </cfRule>
    <cfRule type="expression" dxfId="133" priority="23">
      <formula>OR($H201&gt;0,$X201&gt;0)</formula>
    </cfRule>
    <cfRule type="expression" dxfId="132" priority="24">
      <formula>OR($R201&gt;0,$P201&gt;0,$N201&gt;0,$Z201&gt;0)</formula>
    </cfRule>
  </conditionalFormatting>
  <conditionalFormatting sqref="B212:AJ228">
    <cfRule type="expression" dxfId="131" priority="412">
      <formula>OR($R212&gt;0,$P212&gt;0,$N212&gt;0,$Z212&gt;0)</formula>
    </cfRule>
    <cfRule type="expression" dxfId="130" priority="411">
      <formula>OR($H212&gt;0,$X212&gt;0)</formula>
    </cfRule>
    <cfRule type="expression" dxfId="129" priority="410">
      <formula>OR($J212&gt;0,$T212&gt;0,$V212&gt;0)</formula>
    </cfRule>
    <cfRule type="expression" dxfId="128" priority="409">
      <formula>$L212&gt;0</formula>
    </cfRule>
  </conditionalFormatting>
  <conditionalFormatting sqref="B304:AJ310">
    <cfRule type="expression" dxfId="127" priority="350">
      <formula>OR($J304&gt;0,$T304&gt;0,$V304&gt;0)</formula>
    </cfRule>
    <cfRule type="expression" dxfId="126" priority="349">
      <formula>$L304&gt;0</formula>
    </cfRule>
    <cfRule type="expression" dxfId="125" priority="352">
      <formula>OR($R304&gt;0,$P304&gt;0,$N304&gt;0,$Z304&gt;0)</formula>
    </cfRule>
    <cfRule type="expression" dxfId="124" priority="351">
      <formula>OR($H304&gt;0,$X304&gt;0)</formula>
    </cfRule>
  </conditionalFormatting>
  <conditionalFormatting sqref="B314:AJ326">
    <cfRule type="expression" dxfId="123" priority="280">
      <formula>OR($R314&gt;0,$P314&gt;0,$N314&gt;0,$Z314&gt;0)</formula>
    </cfRule>
    <cfRule type="expression" dxfId="122" priority="279">
      <formula>OR($H314&gt;0,$X314&gt;0)</formula>
    </cfRule>
    <cfRule type="expression" dxfId="121" priority="278">
      <formula>OR($J314&gt;0,$T314&gt;0,$V314&gt;0)</formula>
    </cfRule>
    <cfRule type="expression" dxfId="120" priority="277">
      <formula>$L314&gt;0</formula>
    </cfRule>
  </conditionalFormatting>
  <conditionalFormatting sqref="B411:AJ424">
    <cfRule type="expression" dxfId="119" priority="547">
      <formula>OR($H411&gt;0,$X411&gt;0)</formula>
    </cfRule>
    <cfRule type="expression" dxfId="118" priority="548">
      <formula>OR($R411&gt;0,$P411&gt;0,$N411&gt;0,$Z411&gt;0)</formula>
    </cfRule>
    <cfRule type="expression" dxfId="117" priority="545">
      <formula>$L411&gt;0</formula>
    </cfRule>
    <cfRule type="expression" dxfId="116" priority="546">
      <formula>OR($J411&gt;0,$T411&gt;0,$V411&gt;0)</formula>
    </cfRule>
  </conditionalFormatting>
  <conditionalFormatting sqref="B452:AJ458">
    <cfRule type="expression" dxfId="115" priority="501">
      <formula>$L452&gt;0</formula>
    </cfRule>
  </conditionalFormatting>
  <conditionalFormatting sqref="B454:AJ458">
    <cfRule type="expression" dxfId="114" priority="502">
      <formula>OR($J454&gt;0,$T454&gt;0,$V454&gt;0)</formula>
    </cfRule>
    <cfRule type="expression" dxfId="113" priority="504">
      <formula>OR($R454&gt;0,$P454&gt;0,$N454&gt;0,$Z454&gt;0)</formula>
    </cfRule>
    <cfRule type="expression" dxfId="112" priority="503">
      <formula>OR($H454&gt;0,$X454&gt;0)</formula>
    </cfRule>
  </conditionalFormatting>
  <conditionalFormatting sqref="C469">
    <cfRule type="expression" dxfId="111" priority="290">
      <formula>OR($J469&gt;0,$T469&gt;0,$V469&gt;0)</formula>
    </cfRule>
    <cfRule type="expression" dxfId="110" priority="289">
      <formula>$L469&gt;0</formula>
    </cfRule>
    <cfRule type="expression" dxfId="109" priority="291">
      <formula>OR($H469&gt;0,$X469&gt;0)</formula>
    </cfRule>
    <cfRule type="expression" dxfId="108" priority="292">
      <formula>OR($R469&gt;0,$P469&gt;0,$N469&gt;0,$Z469&gt;0)</formula>
    </cfRule>
  </conditionalFormatting>
  <conditionalFormatting sqref="C471">
    <cfRule type="expression" dxfId="107" priority="72">
      <formula>OR($R471&gt;0,$P471&gt;0,$N471&gt;0,$Z471&gt;0)</formula>
    </cfRule>
    <cfRule type="expression" dxfId="106" priority="70">
      <formula>OR($J471&gt;0,$T471&gt;0,$V471&gt;0)</formula>
    </cfRule>
    <cfRule type="expression" dxfId="105" priority="69">
      <formula>$L471&gt;0</formula>
    </cfRule>
    <cfRule type="expression" dxfId="104" priority="71">
      <formula>OR($H471&gt;0,$X471&gt;0)</formula>
    </cfRule>
  </conditionalFormatting>
  <conditionalFormatting sqref="C478">
    <cfRule type="expression" dxfId="103" priority="64">
      <formula>OR($R478&gt;0,$P478&gt;0,$N478&gt;0,$Z478&gt;0)</formula>
    </cfRule>
    <cfRule type="expression" dxfId="102" priority="63">
      <formula>OR($H478&gt;0,$X478&gt;0)</formula>
    </cfRule>
    <cfRule type="expression" dxfId="101" priority="62">
      <formula>OR($J478&gt;0,$T478&gt;0,$V478&gt;0)</formula>
    </cfRule>
    <cfRule type="expression" dxfId="100" priority="61">
      <formula>$L478&gt;0</formula>
    </cfRule>
  </conditionalFormatting>
  <conditionalFormatting sqref="AI255:AI256">
    <cfRule type="expression" dxfId="99" priority="103">
      <formula>OR($H255&gt;0,$X255&gt;0)</formula>
    </cfRule>
    <cfRule type="expression" dxfId="98" priority="104">
      <formula>OR($R255&gt;0,$P255&gt;0,$N255&gt;0,$Z255&gt;0)</formula>
    </cfRule>
    <cfRule type="expression" dxfId="97" priority="101">
      <formula>$L255&gt;0</formula>
    </cfRule>
    <cfRule type="expression" dxfId="96" priority="102">
      <formula>OR($J255&gt;0,$T255&gt;0,$V255&gt;0)</formula>
    </cfRule>
  </conditionalFormatting>
  <conditionalFormatting sqref="AI259">
    <cfRule type="expression" dxfId="95" priority="51">
      <formula>OR($H259&gt;0,$X259&gt;0)</formula>
    </cfRule>
    <cfRule type="expression" dxfId="94" priority="52">
      <formula>OR($R259&gt;0,$P259&gt;0,$N259&gt;0,$Z259&gt;0)</formula>
    </cfRule>
    <cfRule type="expression" dxfId="93" priority="49">
      <formula>$L259&gt;0</formula>
    </cfRule>
    <cfRule type="expression" dxfId="92" priority="50">
      <formula>OR($J259&gt;0,$T259&gt;0,$V259&gt;0)</formula>
    </cfRule>
  </conditionalFormatting>
  <conditionalFormatting sqref="AI347:AI390">
    <cfRule type="expression" dxfId="91" priority="2">
      <formula>OR($J347&gt;0,$T347&gt;0,$V347&gt;0)</formula>
    </cfRule>
    <cfRule type="expression" dxfId="90" priority="3">
      <formula>OR($H347&gt;0,$X347&gt;0)</formula>
    </cfRule>
    <cfRule type="expression" dxfId="89" priority="4">
      <formula>OR($R347&gt;0,$P347&gt;0,$N347&gt;0,$Z347&gt;0)</formula>
    </cfRule>
    <cfRule type="expression" dxfId="88" priority="1">
      <formula>$L347&gt;0</formula>
    </cfRule>
  </conditionalFormatting>
  <conditionalFormatting sqref="AI467">
    <cfRule type="expression" dxfId="87" priority="297">
      <formula>$L467&gt;0</formula>
    </cfRule>
    <cfRule type="expression" dxfId="86" priority="298">
      <formula>OR($J467&gt;0,$T467&gt;0,$V467&gt;0)</formula>
    </cfRule>
    <cfRule type="expression" dxfId="85" priority="299">
      <formula>OR($H467&gt;0,$X467&gt;0)</formula>
    </cfRule>
    <cfRule type="expression" dxfId="84" priority="300">
      <formula>OR($R467&gt;0,$P467&gt;0,$N467&gt;0,$Z467&gt;0)</formula>
    </cfRule>
  </conditionalFormatting>
  <conditionalFormatting sqref="AI469">
    <cfRule type="expression" dxfId="83" priority="219">
      <formula>OR($H469&gt;0,$X469&gt;0)</formula>
    </cfRule>
    <cfRule type="expression" dxfId="82" priority="220">
      <formula>OR($R469&gt;0,$P469&gt;0,$N469&gt;0,$Z469&gt;0)</formula>
    </cfRule>
    <cfRule type="expression" dxfId="81" priority="218">
      <formula>OR($J469&gt;0,$T469&gt;0,$V469&gt;0)</formula>
    </cfRule>
    <cfRule type="expression" dxfId="80" priority="217">
      <formula>$L469&gt;0</formula>
    </cfRule>
  </conditionalFormatting>
  <conditionalFormatting sqref="AI474">
    <cfRule type="expression" dxfId="79" priority="385">
      <formula>$L474&gt;0</formula>
    </cfRule>
    <cfRule type="expression" dxfId="78" priority="386">
      <formula>OR($J474&gt;0,$T474&gt;0,$V474&gt;0)</formula>
    </cfRule>
    <cfRule type="expression" dxfId="77" priority="387">
      <formula>OR($H474&gt;0,$X474&gt;0)</formula>
    </cfRule>
    <cfRule type="expression" dxfId="76" priority="388">
      <formula>OR($R474&gt;0,$P474&gt;0,$N474&gt;0,$Z474&gt;0)</formula>
    </cfRule>
  </conditionalFormatting>
  <conditionalFormatting sqref="AI257:AJ258">
    <cfRule type="expression" dxfId="75" priority="73">
      <formula>$L257&gt;0</formula>
    </cfRule>
    <cfRule type="expression" dxfId="74" priority="74">
      <formula>OR($J257&gt;0,$T257&gt;0,$V257&gt;0)</formula>
    </cfRule>
    <cfRule type="expression" dxfId="73" priority="75">
      <formula>OR($H257&gt;0,$X257&gt;0)</formula>
    </cfRule>
    <cfRule type="expression" dxfId="72" priority="76">
      <formula>OR($R257&gt;0,$P257&gt;0,$N257&gt;0,$Z257&gt;0)</formula>
    </cfRule>
  </conditionalFormatting>
  <conditionalFormatting sqref="AI333:AJ346">
    <cfRule type="expression" dxfId="71" priority="401">
      <formula>$L333&gt;0</formula>
    </cfRule>
    <cfRule type="expression" dxfId="70" priority="404">
      <formula>OR($R333&gt;0,$P333&gt;0,$N333&gt;0,$Z333&gt;0)</formula>
    </cfRule>
    <cfRule type="expression" dxfId="69" priority="403">
      <formula>OR($H333&gt;0,$X333&gt;0)</formula>
    </cfRule>
    <cfRule type="expression" dxfId="68" priority="402">
      <formula>OR($J333&gt;0,$T333&gt;0,$V333&gt;0)</formula>
    </cfRule>
  </conditionalFormatting>
  <conditionalFormatting sqref="AJ200">
    <cfRule type="expression" dxfId="67" priority="134">
      <formula>OR($J200&gt;0,$T200&gt;0,$V200&gt;0)</formula>
    </cfRule>
    <cfRule type="expression" dxfId="66" priority="135">
      <formula>OR($H200&gt;0,$X200&gt;0)</formula>
    </cfRule>
    <cfRule type="expression" dxfId="65" priority="136">
      <formula>OR($R200&gt;0,$P200&gt;0,$N200&gt;0,$Z200&gt;0)</formula>
    </cfRule>
    <cfRule type="expression" dxfId="64" priority="133">
      <formula>$L200&gt;0</formula>
    </cfRule>
  </conditionalFormatting>
  <conditionalFormatting sqref="AJ229">
    <cfRule type="expression" dxfId="63" priority="317">
      <formula>$L229&gt;0</formula>
    </cfRule>
    <cfRule type="expression" dxfId="62" priority="319">
      <formula>OR($H229&gt;0,$X229&gt;0)</formula>
    </cfRule>
    <cfRule type="expression" dxfId="61" priority="318">
      <formula>OR($J229&gt;0,$T229&gt;0,$V229&gt;0)</formula>
    </cfRule>
    <cfRule type="expression" dxfId="60" priority="320">
      <formula>OR($R229&gt;0,$P229&gt;0,$N229&gt;0,$Z229&gt;0)</formula>
    </cfRule>
  </conditionalFormatting>
  <conditionalFormatting sqref="AJ231">
    <cfRule type="expression" dxfId="59" priority="510">
      <formula>OR($J231&gt;0,$T231&gt;0,$V231&gt;0)</formula>
    </cfRule>
    <cfRule type="expression" dxfId="58" priority="512">
      <formula>OR($R231&gt;0,$P231&gt;0,$N231&gt;0,$Z231&gt;0)</formula>
    </cfRule>
    <cfRule type="expression" dxfId="57" priority="509">
      <formula>$L231&gt;0</formula>
    </cfRule>
    <cfRule type="expression" dxfId="56" priority="511">
      <formula>OR($H231&gt;0,$X231&gt;0)</formula>
    </cfRule>
  </conditionalFormatting>
  <conditionalFormatting sqref="AJ244:AJ248">
    <cfRule type="expression" dxfId="55" priority="154">
      <formula>OR($J244&gt;0,$T244&gt;0,$V244&gt;0)</formula>
    </cfRule>
    <cfRule type="expression" dxfId="54" priority="153">
      <formula>$L244&gt;0</formula>
    </cfRule>
    <cfRule type="expression" dxfId="53" priority="155">
      <formula>OR($H244&gt;0,$X244&gt;0)</formula>
    </cfRule>
    <cfRule type="expression" dxfId="52" priority="156">
      <formula>OR($R244&gt;0,$P244&gt;0,$N244&gt;0,$Z244&gt;0)</formula>
    </cfRule>
  </conditionalFormatting>
  <conditionalFormatting sqref="AJ253:AJ256">
    <cfRule type="expression" dxfId="51" priority="88">
      <formula>OR($R253&gt;0,$P253&gt;0,$N253&gt;0,$Z253&gt;0)</formula>
    </cfRule>
    <cfRule type="expression" dxfId="50" priority="87">
      <formula>OR($H253&gt;0,$X253&gt;0)</formula>
    </cfRule>
    <cfRule type="expression" dxfId="49" priority="86">
      <formula>OR($J253&gt;0,$T253&gt;0,$V253&gt;0)</formula>
    </cfRule>
    <cfRule type="expression" dxfId="48" priority="85">
      <formula>$L253&gt;0</formula>
    </cfRule>
  </conditionalFormatting>
  <conditionalFormatting sqref="AJ259:AJ265">
    <cfRule type="expression" dxfId="47" priority="56">
      <formula>OR($R259&gt;0,$P259&gt;0,$N259&gt;0,$Z259&gt;0)</formula>
    </cfRule>
    <cfRule type="expression" dxfId="46" priority="55">
      <formula>OR($H259&gt;0,$X259&gt;0)</formula>
    </cfRule>
    <cfRule type="expression" dxfId="45" priority="54">
      <formula>OR($J259&gt;0,$T259&gt;0,$V259&gt;0)</formula>
    </cfRule>
    <cfRule type="expression" dxfId="44" priority="53">
      <formula>$L259&gt;0</formula>
    </cfRule>
  </conditionalFormatting>
  <conditionalFormatting sqref="AJ267:AJ274">
    <cfRule type="expression" dxfId="43" priority="165">
      <formula>$L267&gt;0</formula>
    </cfRule>
    <cfRule type="expression" dxfId="42" priority="166">
      <formula>OR($J267&gt;0,$T267&gt;0,$V267&gt;0)</formula>
    </cfRule>
    <cfRule type="expression" dxfId="41" priority="168">
      <formula>OR($R267&gt;0,$P267&gt;0,$N267&gt;0,$Z267&gt;0)</formula>
    </cfRule>
    <cfRule type="expression" dxfId="40" priority="167">
      <formula>OR($H267&gt;0,$X267&gt;0)</formula>
    </cfRule>
  </conditionalFormatting>
  <conditionalFormatting sqref="AJ329:AJ330">
    <cfRule type="expression" dxfId="39" priority="241">
      <formula>$L329&gt;0</formula>
    </cfRule>
    <cfRule type="expression" dxfId="38" priority="242">
      <formula>OR($J329&gt;0,$T329&gt;0,$V329&gt;0)</formula>
    </cfRule>
    <cfRule type="expression" dxfId="37" priority="243">
      <formula>OR($H329&gt;0,$X329&gt;0)</formula>
    </cfRule>
    <cfRule type="expression" dxfId="36" priority="244">
      <formula>OR($R329&gt;0,$P329&gt;0,$N329&gt;0,$Z329&gt;0)</formula>
    </cfRule>
  </conditionalFormatting>
  <conditionalFormatting sqref="AJ349:AJ361">
    <cfRule type="expression" dxfId="35" priority="262">
      <formula>OR($J349&gt;0,$T349&gt;0,$V349&gt;0)</formula>
    </cfRule>
    <cfRule type="expression" dxfId="34" priority="263">
      <formula>OR($H349&gt;0,$X349&gt;0)</formula>
    </cfRule>
    <cfRule type="expression" dxfId="33" priority="261">
      <formula>$L349&gt;0</formula>
    </cfRule>
    <cfRule type="expression" dxfId="32" priority="264">
      <formula>OR($R349&gt;0,$P349&gt;0,$N349&gt;0,$Z349&gt;0)</formula>
    </cfRule>
  </conditionalFormatting>
  <conditionalFormatting sqref="AJ365:AJ374">
    <cfRule type="expression" dxfId="31" priority="252">
      <formula>OR($R365&gt;0,$P365&gt;0,$N365&gt;0,$Z365&gt;0)</formula>
    </cfRule>
    <cfRule type="expression" dxfId="30" priority="249">
      <formula>$L365&gt;0</formula>
    </cfRule>
    <cfRule type="expression" dxfId="29" priority="250">
      <formula>OR($J365&gt;0,$T365&gt;0,$V365&gt;0)</formula>
    </cfRule>
    <cfRule type="expression" dxfId="28" priority="251">
      <formula>OR($H365&gt;0,$X365&gt;0)</formula>
    </cfRule>
  </conditionalFormatting>
  <conditionalFormatting sqref="AJ378:AJ385">
    <cfRule type="expression" dxfId="27" priority="202">
      <formula>OR($J378&gt;0,$T378&gt;0,$V378&gt;0)</formula>
    </cfRule>
    <cfRule type="expression" dxfId="26" priority="201">
      <formula>$L378&gt;0</formula>
    </cfRule>
    <cfRule type="expression" dxfId="25" priority="204">
      <formula>OR($R378&gt;0,$P378&gt;0,$N378&gt;0,$Z378&gt;0)</formula>
    </cfRule>
    <cfRule type="expression" dxfId="24" priority="203">
      <formula>OR($H378&gt;0,$X378&gt;0)</formula>
    </cfRule>
  </conditionalFormatting>
  <conditionalFormatting sqref="AJ387:AJ390">
    <cfRule type="expression" dxfId="23" priority="537">
      <formula>$L387&gt;0</formula>
    </cfRule>
    <cfRule type="expression" dxfId="22" priority="538">
      <formula>OR($J387&gt;0,$T387&gt;0,$V387&gt;0)</formula>
    </cfRule>
    <cfRule type="expression" dxfId="21" priority="539">
      <formula>OR($H387&gt;0,$X387&gt;0)</formula>
    </cfRule>
    <cfRule type="expression" dxfId="20" priority="540">
      <formula>OR($R387&gt;0,$P387&gt;0,$N387&gt;0,$Z387&gt;0)</formula>
    </cfRule>
  </conditionalFormatting>
  <conditionalFormatting sqref="AJ403">
    <cfRule type="expression" dxfId="19" priority="565">
      <formula>$L403&gt;0</formula>
    </cfRule>
    <cfRule type="expression" dxfId="18" priority="567">
      <formula>OR($H403&gt;0,$X403&gt;0)</formula>
    </cfRule>
    <cfRule type="expression" dxfId="17" priority="568">
      <formula>OR($R403&gt;0,$P403&gt;0,$N403&gt;0,$Z403&gt;0)</formula>
    </cfRule>
    <cfRule type="expression" dxfId="16" priority="566">
      <formula>OR($J403&gt;0,$T403&gt;0,$V403&gt;0)</formula>
    </cfRule>
  </conditionalFormatting>
  <conditionalFormatting sqref="AJ436">
    <cfRule type="expression" dxfId="15" priority="581">
      <formula>$L436&gt;0</formula>
    </cfRule>
    <cfRule type="expression" dxfId="14" priority="582">
      <formula>OR($J436&gt;0,$T436&gt;0,$V436&gt;0)</formula>
    </cfRule>
    <cfRule type="expression" dxfId="13" priority="583">
      <formula>OR($H436&gt;0,$X436&gt;0)</formula>
    </cfRule>
    <cfRule type="expression" dxfId="12" priority="584">
      <formula>OR($R436&gt;0,$P436&gt;0,$N436&gt;0,$Z436&gt;0)</formula>
    </cfRule>
  </conditionalFormatting>
  <conditionalFormatting sqref="AJ441:AJ442">
    <cfRule type="expression" dxfId="11" priority="541">
      <formula>$L441&gt;0</formula>
    </cfRule>
    <cfRule type="expression" dxfId="10" priority="542">
      <formula>OR($J441&gt;0,$T441&gt;0,$V441&gt;0)</formula>
    </cfRule>
    <cfRule type="expression" dxfId="9" priority="543">
      <formula>OR($H441&gt;0,$X441&gt;0)</formula>
    </cfRule>
    <cfRule type="expression" dxfId="8" priority="544">
      <formula>OR($R441&gt;0,$P441&gt;0,$N441&gt;0,$Z441&gt;0)</formula>
    </cfRule>
  </conditionalFormatting>
  <conditionalFormatting sqref="AJ460:AJ463">
    <cfRule type="expression" dxfId="7" priority="11">
      <formula>OR($H460&gt;0,$X460&gt;0)</formula>
    </cfRule>
    <cfRule type="expression" dxfId="6" priority="10">
      <formula>OR($J460&gt;0,$T460&gt;0,$V460&gt;0)</formula>
    </cfRule>
    <cfRule type="expression" dxfId="5" priority="9">
      <formula>$L460&gt;0</formula>
    </cfRule>
    <cfRule type="expression" dxfId="4" priority="12">
      <formula>OR($R460&gt;0,$P460&gt;0,$N460&gt;0,$Z460&gt;0)</formula>
    </cfRule>
  </conditionalFormatting>
  <conditionalFormatting sqref="AJ468">
    <cfRule type="expression" dxfId="3" priority="142">
      <formula>OR($J468&gt;0,$T468&gt;0,$V468&gt;0)</formula>
    </cfRule>
    <cfRule type="expression" dxfId="2" priority="143">
      <formula>OR($H468&gt;0,$X468&gt;0)</formula>
    </cfRule>
    <cfRule type="expression" dxfId="1" priority="144">
      <formula>OR($R468&gt;0,$P468&gt;0,$N468&gt;0,$Z468&gt;0)</formula>
    </cfRule>
    <cfRule type="expression" dxfId="0" priority="141">
      <formula>$L468&gt;0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I438"/>
  <sheetViews>
    <sheetView zoomScale="73" zoomScaleNormal="73" workbookViewId="0">
      <pane xSplit="1" topLeftCell="E1" activePane="topRight" state="frozen"/>
      <selection pane="topRight" activeCell="Q14" sqref="Q14"/>
    </sheetView>
  </sheetViews>
  <sheetFormatPr defaultColWidth="9.21875" defaultRowHeight="13.2" x14ac:dyDescent="0.25"/>
  <cols>
    <col min="1" max="1" width="10" style="7" bestFit="1" customWidth="1"/>
    <col min="2" max="2" width="81" style="7" customWidth="1"/>
    <col min="3" max="3" width="22.5546875" style="7" bestFit="1" customWidth="1"/>
    <col min="4" max="4" width="16.21875" style="7" bestFit="1" customWidth="1"/>
    <col min="5" max="5" width="17.44140625" style="7" bestFit="1" customWidth="1"/>
    <col min="6" max="6" width="17.44140625" style="7" customWidth="1"/>
    <col min="7" max="7" width="19.5546875" style="7" customWidth="1"/>
    <col min="8" max="8" width="21.44140625" style="7" customWidth="1"/>
    <col min="9" max="9" width="13.21875" style="14" customWidth="1"/>
    <col min="10" max="11" width="17.21875" style="14" bestFit="1" customWidth="1"/>
    <col min="12" max="12" width="14.44140625" style="14" customWidth="1"/>
    <col min="13" max="13" width="19" style="7" bestFit="1" customWidth="1"/>
    <col min="14" max="14" width="20" style="7" bestFit="1" customWidth="1"/>
    <col min="15" max="15" width="29.21875" style="7" bestFit="1" customWidth="1"/>
    <col min="16" max="16" width="21.21875" style="7" bestFit="1" customWidth="1"/>
    <col min="17" max="17" width="30.21875" style="7" bestFit="1" customWidth="1"/>
    <col min="18" max="19" width="17.21875" style="15" bestFit="1" customWidth="1"/>
    <col min="20" max="20" width="27.77734375" style="15" bestFit="1" customWidth="1"/>
    <col min="21" max="21" width="21.77734375" style="15" customWidth="1"/>
    <col min="22" max="22" width="25.44140625" style="15" bestFit="1" customWidth="1"/>
    <col min="23" max="23" width="11.5546875" style="7" bestFit="1" customWidth="1"/>
    <col min="24" max="24" width="13.77734375" style="7" bestFit="1" customWidth="1"/>
    <col min="25" max="25" width="12.77734375" style="7" bestFit="1" customWidth="1"/>
    <col min="26" max="26" width="9.21875" style="7"/>
    <col min="27" max="27" width="28.44140625" style="7" bestFit="1" customWidth="1"/>
    <col min="28" max="28" width="12.77734375" style="7" bestFit="1" customWidth="1"/>
    <col min="29" max="29" width="15.77734375" style="7" bestFit="1" customWidth="1"/>
    <col min="30" max="30" width="12.77734375" style="7" bestFit="1" customWidth="1"/>
    <col min="31" max="32" width="12.77734375" style="7" customWidth="1"/>
    <col min="33" max="33" width="9.21875" style="7"/>
    <col min="34" max="34" width="19" style="7" bestFit="1" customWidth="1"/>
    <col min="35" max="35" width="17.77734375" style="7" bestFit="1" customWidth="1"/>
    <col min="36" max="16384" width="9.21875" style="7"/>
  </cols>
  <sheetData>
    <row r="1" spans="1:35" x14ac:dyDescent="0.25">
      <c r="A1" s="7" t="s">
        <v>29</v>
      </c>
      <c r="B1" s="7" t="s">
        <v>30</v>
      </c>
      <c r="C1" s="7" t="s">
        <v>31</v>
      </c>
      <c r="D1" s="7" t="s">
        <v>32</v>
      </c>
      <c r="E1" s="7" t="s">
        <v>33</v>
      </c>
      <c r="F1" s="7" t="s">
        <v>34</v>
      </c>
      <c r="G1" s="7" t="s">
        <v>35</v>
      </c>
      <c r="H1" s="7" t="s">
        <v>36</v>
      </c>
      <c r="I1" s="14" t="s">
        <v>37</v>
      </c>
      <c r="J1" s="14" t="s">
        <v>38</v>
      </c>
      <c r="K1" s="14" t="s">
        <v>39</v>
      </c>
      <c r="L1" s="14" t="s">
        <v>40</v>
      </c>
      <c r="M1" s="7" t="s">
        <v>41</v>
      </c>
      <c r="N1" s="7" t="s">
        <v>42</v>
      </c>
      <c r="O1" s="7" t="s">
        <v>43</v>
      </c>
      <c r="P1" s="7" t="s">
        <v>44</v>
      </c>
      <c r="Q1" s="7" t="s">
        <v>45</v>
      </c>
      <c r="R1" s="15" t="s">
        <v>46</v>
      </c>
      <c r="S1" s="15" t="s">
        <v>47</v>
      </c>
      <c r="T1" s="15" t="s">
        <v>48</v>
      </c>
      <c r="U1" s="15" t="s">
        <v>49</v>
      </c>
      <c r="V1" s="15" t="s">
        <v>50</v>
      </c>
      <c r="X1" s="12" t="s">
        <v>51</v>
      </c>
      <c r="Y1" s="12" t="s">
        <v>51</v>
      </c>
      <c r="AA1" s="7" t="s">
        <v>54</v>
      </c>
      <c r="AB1" s="7" t="s">
        <v>55</v>
      </c>
      <c r="AC1" s="7" t="s">
        <v>57</v>
      </c>
      <c r="AD1" s="7" t="s">
        <v>58</v>
      </c>
      <c r="AE1" s="7" t="s">
        <v>68</v>
      </c>
      <c r="AF1" s="7" t="s">
        <v>69</v>
      </c>
      <c r="AH1" s="7" t="s">
        <v>62</v>
      </c>
      <c r="AI1" s="7" t="s">
        <v>63</v>
      </c>
    </row>
    <row r="2" spans="1:35" ht="14.4" x14ac:dyDescent="0.3">
      <c r="A2" s="27" t="s">
        <v>71</v>
      </c>
      <c r="B2" t="s">
        <v>508</v>
      </c>
      <c r="C2" t="s">
        <v>941</v>
      </c>
      <c r="D2" s="20">
        <v>1.5003044802918699</v>
      </c>
      <c r="E2" s="24">
        <v>0.29597981406173701</v>
      </c>
      <c r="F2" s="24">
        <v>5.6711806172347597E-4</v>
      </c>
      <c r="G2" s="24">
        <v>2.7718546518498598E-2</v>
      </c>
      <c r="H2" s="16">
        <f t="shared" ref="H2:H38" si="0">D2-E2-F2-G2</f>
        <v>1.1760390016499109</v>
      </c>
      <c r="I2" s="18">
        <f t="shared" ref="I2:I38" si="1">E2/D2*100</f>
        <v>19.727983082751109</v>
      </c>
      <c r="J2" s="18">
        <f t="shared" ref="J2:J38" si="2">F2/D2*100</f>
        <v>3.7800197838051421E-2</v>
      </c>
      <c r="K2" s="18">
        <f t="shared" ref="K2:K38" si="3">G2/D2*100</f>
        <v>1.8475280773077623</v>
      </c>
      <c r="L2" s="18">
        <f t="shared" ref="L2:L38" si="4">H2/D2*100</f>
        <v>78.386688642103081</v>
      </c>
      <c r="M2">
        <v>1.6141825741826301E-3</v>
      </c>
      <c r="N2" s="21">
        <v>1.5163080152968101E-2</v>
      </c>
      <c r="O2" s="16">
        <f>M2+N2</f>
        <v>1.677726272715073E-2</v>
      </c>
      <c r="P2" s="21">
        <v>4.0694634940769102E-2</v>
      </c>
      <c r="Q2" s="16">
        <f t="shared" ref="Q2:Q65" si="5">O2+P2</f>
        <v>5.7471897667919832E-2</v>
      </c>
      <c r="R2" s="18">
        <f t="shared" ref="R2:R38" si="6">M2/D2*100</f>
        <v>0.10759033218834393</v>
      </c>
      <c r="S2" s="18">
        <f t="shared" ref="S2:S38" si="7">N2/D2*100</f>
        <v>1.0106668581045808</v>
      </c>
      <c r="T2" s="18">
        <f t="shared" ref="T2:T38" si="8">O2/D2*100</f>
        <v>1.1182571902929246</v>
      </c>
      <c r="U2" s="18">
        <f t="shared" ref="U2:U38" si="9">P2/D2*100</f>
        <v>2.712425076065383</v>
      </c>
      <c r="V2" s="18">
        <f>Q2/D2*100</f>
        <v>3.8306822663583073</v>
      </c>
      <c r="W2" s="17"/>
      <c r="X2" s="11">
        <f>SUM(I2:L2)</f>
        <v>100</v>
      </c>
      <c r="Y2" s="11">
        <f>SUM(R2:S2,U2)</f>
        <v>3.8306822663583078</v>
      </c>
      <c r="AA2" s="7">
        <v>9.4757908740825902E-2</v>
      </c>
      <c r="AB2" s="25">
        <f>AA2/D2*100</f>
        <v>6.3159118689288762</v>
      </c>
      <c r="AC2" s="7">
        <v>0.21744905309295301</v>
      </c>
      <c r="AD2" s="25">
        <f>AC2/D2*100</f>
        <v>14.493661516670961</v>
      </c>
      <c r="AE2" s="7">
        <v>9.5443162059701894E-2</v>
      </c>
      <c r="AF2" s="25">
        <f>AE2/D2*100</f>
        <v>6.3615861522412001</v>
      </c>
      <c r="AH2" s="7">
        <v>1.4627905704412101</v>
      </c>
      <c r="AI2" s="25">
        <f>AH2/D2*100</f>
        <v>97.499580228983802</v>
      </c>
    </row>
    <row r="3" spans="1:35" ht="14.4" x14ac:dyDescent="0.3">
      <c r="A3" s="27" t="s">
        <v>72</v>
      </c>
      <c r="B3" t="s">
        <v>509</v>
      </c>
      <c r="C3" t="s">
        <v>941</v>
      </c>
      <c r="D3" s="20">
        <v>3.3410009515130801</v>
      </c>
      <c r="E3" s="24">
        <v>0</v>
      </c>
      <c r="F3" s="24">
        <v>0</v>
      </c>
      <c r="G3" s="24">
        <v>0</v>
      </c>
      <c r="H3" s="16">
        <f t="shared" si="0"/>
        <v>3.3410009515130801</v>
      </c>
      <c r="I3" s="18">
        <f t="shared" si="1"/>
        <v>0</v>
      </c>
      <c r="J3" s="18">
        <f t="shared" si="2"/>
        <v>0</v>
      </c>
      <c r="K3" s="18">
        <f t="shared" si="3"/>
        <v>0</v>
      </c>
      <c r="L3" s="18">
        <f t="shared" si="4"/>
        <v>100</v>
      </c>
      <c r="M3">
        <v>7.0926505389219505E-2</v>
      </c>
      <c r="N3" s="21">
        <v>0.14491985544977601</v>
      </c>
      <c r="O3" s="16">
        <f t="shared" ref="O3:O65" si="10">M3+N3</f>
        <v>0.2158463608389955</v>
      </c>
      <c r="P3" s="21">
        <v>8.5206896061568796E-2</v>
      </c>
      <c r="Q3" s="16">
        <f t="shared" si="5"/>
        <v>0.30105325690056428</v>
      </c>
      <c r="R3" s="18">
        <f t="shared" si="6"/>
        <v>2.1229118584087248</v>
      </c>
      <c r="S3" s="18">
        <f t="shared" si="7"/>
        <v>4.3376179041237437</v>
      </c>
      <c r="T3" s="18">
        <f t="shared" si="8"/>
        <v>6.4605297625324685</v>
      </c>
      <c r="U3" s="18">
        <f t="shared" si="9"/>
        <v>2.5503403709891224</v>
      </c>
      <c r="V3" s="18">
        <f t="shared" ref="V3:V38" si="11">Q3/D3*100</f>
        <v>9.0108701335215908</v>
      </c>
      <c r="W3" s="17"/>
      <c r="X3" s="11">
        <f t="shared" ref="X3:X38" si="12">SUM(I3:L3)</f>
        <v>100</v>
      </c>
      <c r="Y3" s="11">
        <f t="shared" ref="Y3:Y38" si="13">SUM(R3:S3,U3)</f>
        <v>9.0108701335215908</v>
      </c>
      <c r="AA3" s="7">
        <v>0</v>
      </c>
      <c r="AB3" s="25">
        <f t="shared" ref="AB3:AB54" si="14">AA3/D3*100</f>
        <v>0</v>
      </c>
      <c r="AC3" s="7">
        <v>0</v>
      </c>
      <c r="AD3" s="25">
        <f t="shared" ref="AD3:AD54" si="15">AC3/D3*100</f>
        <v>0</v>
      </c>
      <c r="AE3" s="7">
        <v>0</v>
      </c>
      <c r="AF3" s="25">
        <f t="shared" ref="AF3:AF54" si="16">AE3/D3*100</f>
        <v>0</v>
      </c>
      <c r="AH3" s="7">
        <v>0</v>
      </c>
      <c r="AI3" s="25">
        <f t="shared" ref="AI3:AI54" si="17">AH3/D3*100</f>
        <v>0</v>
      </c>
    </row>
    <row r="4" spans="1:35" ht="14.4" x14ac:dyDescent="0.3">
      <c r="A4" s="27" t="s">
        <v>73</v>
      </c>
      <c r="B4" t="s">
        <v>510</v>
      </c>
      <c r="C4" t="s">
        <v>942</v>
      </c>
      <c r="D4" s="20">
        <v>71.673711641493995</v>
      </c>
      <c r="E4" s="24">
        <v>0</v>
      </c>
      <c r="F4" s="24">
        <v>0</v>
      </c>
      <c r="G4" s="24">
        <v>0</v>
      </c>
      <c r="H4" s="16">
        <f t="shared" si="0"/>
        <v>71.673711641493995</v>
      </c>
      <c r="I4" s="18">
        <f t="shared" si="1"/>
        <v>0</v>
      </c>
      <c r="J4" s="18">
        <f t="shared" si="2"/>
        <v>0</v>
      </c>
      <c r="K4" s="18">
        <f t="shared" si="3"/>
        <v>0</v>
      </c>
      <c r="L4" s="18">
        <f t="shared" si="4"/>
        <v>100</v>
      </c>
      <c r="M4">
        <v>0.67564976728997095</v>
      </c>
      <c r="N4" s="21">
        <v>0.58633174600967897</v>
      </c>
      <c r="O4" s="16">
        <f t="shared" si="10"/>
        <v>1.2619815132996499</v>
      </c>
      <c r="P4" s="21">
        <v>2.4767673789113802</v>
      </c>
      <c r="Q4" s="16">
        <f t="shared" si="5"/>
        <v>3.7387488922110301</v>
      </c>
      <c r="R4" s="18">
        <f t="shared" si="6"/>
        <v>0.94267445038916842</v>
      </c>
      <c r="S4" s="18">
        <f t="shared" si="7"/>
        <v>0.81805690340478254</v>
      </c>
      <c r="T4" s="18">
        <f t="shared" si="8"/>
        <v>1.7607313537939513</v>
      </c>
      <c r="U4" s="18">
        <f t="shared" si="9"/>
        <v>3.4556147884456809</v>
      </c>
      <c r="V4" s="18">
        <f t="shared" si="11"/>
        <v>5.2163461422396322</v>
      </c>
      <c r="W4" s="17"/>
      <c r="X4" s="11">
        <f t="shared" si="12"/>
        <v>100</v>
      </c>
      <c r="Y4" s="11">
        <f t="shared" si="13"/>
        <v>5.2163461422396313</v>
      </c>
      <c r="AA4" s="7">
        <v>0</v>
      </c>
      <c r="AB4" s="25">
        <f t="shared" si="14"/>
        <v>0</v>
      </c>
      <c r="AC4" s="7">
        <v>0</v>
      </c>
      <c r="AD4" s="25">
        <f t="shared" si="15"/>
        <v>0</v>
      </c>
      <c r="AE4" s="7">
        <v>0</v>
      </c>
      <c r="AF4" s="25">
        <f t="shared" si="16"/>
        <v>0</v>
      </c>
      <c r="AH4" s="7">
        <v>0</v>
      </c>
      <c r="AI4" s="25">
        <f t="shared" si="17"/>
        <v>0</v>
      </c>
    </row>
    <row r="5" spans="1:35" ht="14.4" x14ac:dyDescent="0.3">
      <c r="A5" s="27" t="s">
        <v>74</v>
      </c>
      <c r="B5" t="s">
        <v>511</v>
      </c>
      <c r="C5" t="s">
        <v>941</v>
      </c>
      <c r="D5" s="20">
        <v>4.0855852807225297</v>
      </c>
      <c r="E5" s="24">
        <v>0</v>
      </c>
      <c r="F5" s="24">
        <v>0</v>
      </c>
      <c r="G5" s="24">
        <v>0</v>
      </c>
      <c r="H5" s="16">
        <f t="shared" si="0"/>
        <v>4.0855852807225297</v>
      </c>
      <c r="I5" s="18">
        <f t="shared" si="1"/>
        <v>0</v>
      </c>
      <c r="J5" s="18">
        <f t="shared" si="2"/>
        <v>0</v>
      </c>
      <c r="K5" s="18">
        <f t="shared" si="3"/>
        <v>0</v>
      </c>
      <c r="L5" s="18">
        <f t="shared" si="4"/>
        <v>100</v>
      </c>
      <c r="M5">
        <v>0.268775936205146</v>
      </c>
      <c r="N5" s="21">
        <v>0.12304683005537</v>
      </c>
      <c r="O5" s="16">
        <f t="shared" si="10"/>
        <v>0.39182276626051599</v>
      </c>
      <c r="P5" s="21">
        <v>0.26507606457403299</v>
      </c>
      <c r="Q5" s="16">
        <f t="shared" si="5"/>
        <v>0.65689883083454892</v>
      </c>
      <c r="R5" s="18">
        <f t="shared" si="6"/>
        <v>6.5786397232568197</v>
      </c>
      <c r="S5" s="18">
        <f t="shared" si="7"/>
        <v>3.0117307949966312</v>
      </c>
      <c r="T5" s="18">
        <f t="shared" si="8"/>
        <v>9.5903705182534509</v>
      </c>
      <c r="U5" s="18">
        <f t="shared" si="9"/>
        <v>6.4880805652196463</v>
      </c>
      <c r="V5" s="18">
        <f t="shared" si="11"/>
        <v>16.078451083473098</v>
      </c>
      <c r="W5" s="17"/>
      <c r="X5" s="11">
        <f t="shared" si="12"/>
        <v>100</v>
      </c>
      <c r="Y5" s="11">
        <f t="shared" si="13"/>
        <v>16.078451083473098</v>
      </c>
      <c r="AA5" s="7">
        <v>0</v>
      </c>
      <c r="AB5" s="25">
        <f t="shared" si="14"/>
        <v>0</v>
      </c>
      <c r="AC5" s="7">
        <v>0</v>
      </c>
      <c r="AD5" s="25">
        <f t="shared" si="15"/>
        <v>0</v>
      </c>
      <c r="AE5" s="7">
        <v>0</v>
      </c>
      <c r="AF5" s="25">
        <f t="shared" si="16"/>
        <v>0</v>
      </c>
      <c r="AH5" s="7">
        <v>0</v>
      </c>
      <c r="AI5" s="25">
        <f t="shared" si="17"/>
        <v>0</v>
      </c>
    </row>
    <row r="6" spans="1:35" ht="14.4" x14ac:dyDescent="0.3">
      <c r="A6" s="27" t="s">
        <v>75</v>
      </c>
      <c r="B6" t="s">
        <v>512</v>
      </c>
      <c r="C6" t="s">
        <v>941</v>
      </c>
      <c r="D6" s="20">
        <v>5.8083457577819102</v>
      </c>
      <c r="E6" s="24">
        <v>0</v>
      </c>
      <c r="F6" s="24">
        <v>1.1785979817365799</v>
      </c>
      <c r="G6" s="24">
        <v>2.4770417791804702</v>
      </c>
      <c r="H6" s="16">
        <f t="shared" si="0"/>
        <v>2.1527059968648601</v>
      </c>
      <c r="I6" s="18">
        <f t="shared" si="1"/>
        <v>0</v>
      </c>
      <c r="J6" s="18">
        <f t="shared" si="2"/>
        <v>20.291456998019047</v>
      </c>
      <c r="K6" s="18">
        <f t="shared" si="3"/>
        <v>42.64625217708118</v>
      </c>
      <c r="L6" s="18">
        <f t="shared" si="4"/>
        <v>37.062290824899776</v>
      </c>
      <c r="M6">
        <v>0</v>
      </c>
      <c r="N6" s="21">
        <v>0</v>
      </c>
      <c r="O6" s="16">
        <f t="shared" si="10"/>
        <v>0</v>
      </c>
      <c r="P6" s="21">
        <v>4.6724023623412297E-2</v>
      </c>
      <c r="Q6" s="16">
        <f t="shared" si="5"/>
        <v>4.6724023623412297E-2</v>
      </c>
      <c r="R6" s="18">
        <f t="shared" si="6"/>
        <v>0</v>
      </c>
      <c r="S6" s="18">
        <f t="shared" si="7"/>
        <v>0</v>
      </c>
      <c r="T6" s="18">
        <f t="shared" si="8"/>
        <v>0</v>
      </c>
      <c r="U6" s="18">
        <f t="shared" si="9"/>
        <v>0.80442910205220397</v>
      </c>
      <c r="V6" s="18">
        <f t="shared" si="11"/>
        <v>0.80442910205220397</v>
      </c>
      <c r="W6" s="17"/>
      <c r="X6" s="11">
        <f t="shared" si="12"/>
        <v>100</v>
      </c>
      <c r="Y6" s="11">
        <f t="shared" si="13"/>
        <v>0.80442910205220397</v>
      </c>
      <c r="AA6" s="7">
        <v>0</v>
      </c>
      <c r="AB6" s="25">
        <f t="shared" si="14"/>
        <v>0</v>
      </c>
      <c r="AC6" s="7">
        <v>1.0655161071149799</v>
      </c>
      <c r="AD6" s="25">
        <f t="shared" si="15"/>
        <v>18.344570925162675</v>
      </c>
      <c r="AE6" s="7">
        <v>0</v>
      </c>
      <c r="AF6" s="25">
        <f t="shared" si="16"/>
        <v>0</v>
      </c>
      <c r="AH6" s="7">
        <v>5.8083457577819102</v>
      </c>
      <c r="AI6" s="25">
        <f t="shared" si="17"/>
        <v>100</v>
      </c>
    </row>
    <row r="7" spans="1:35" ht="14.4" x14ac:dyDescent="0.3">
      <c r="A7" s="27" t="s">
        <v>76</v>
      </c>
      <c r="B7" t="s">
        <v>513</v>
      </c>
      <c r="C7" t="s">
        <v>941</v>
      </c>
      <c r="D7" s="20">
        <v>1.2187735492231699</v>
      </c>
      <c r="E7" s="24">
        <v>0</v>
      </c>
      <c r="F7" s="24">
        <v>0</v>
      </c>
      <c r="G7" s="24">
        <v>0</v>
      </c>
      <c r="H7" s="16">
        <f t="shared" si="0"/>
        <v>1.2187735492231699</v>
      </c>
      <c r="I7" s="18">
        <f t="shared" si="1"/>
        <v>0</v>
      </c>
      <c r="J7" s="18">
        <f t="shared" si="2"/>
        <v>0</v>
      </c>
      <c r="K7" s="18">
        <f t="shared" si="3"/>
        <v>0</v>
      </c>
      <c r="L7" s="18">
        <f t="shared" si="4"/>
        <v>100</v>
      </c>
      <c r="M7">
        <v>3.6679386137233802E-2</v>
      </c>
      <c r="N7" s="21">
        <v>2.4010134418844201E-3</v>
      </c>
      <c r="O7" s="16">
        <f t="shared" si="10"/>
        <v>3.908039957911822E-2</v>
      </c>
      <c r="P7" s="21">
        <v>6.48712960200209E-3</v>
      </c>
      <c r="Q7" s="16">
        <f t="shared" si="5"/>
        <v>4.5567529181120309E-2</v>
      </c>
      <c r="R7" s="18">
        <f t="shared" si="6"/>
        <v>3.0095325059042146</v>
      </c>
      <c r="S7" s="18">
        <f t="shared" si="7"/>
        <v>0.19700242456154338</v>
      </c>
      <c r="T7" s="18">
        <f t="shared" si="8"/>
        <v>3.2065349304657578</v>
      </c>
      <c r="U7" s="18">
        <f t="shared" si="9"/>
        <v>0.5322670159798677</v>
      </c>
      <c r="V7" s="18">
        <f t="shared" si="11"/>
        <v>3.7388019464456255</v>
      </c>
      <c r="W7" s="17"/>
      <c r="X7" s="11">
        <f t="shared" si="12"/>
        <v>100</v>
      </c>
      <c r="Y7" s="11">
        <f t="shared" si="13"/>
        <v>3.7388019464456259</v>
      </c>
      <c r="AA7" s="7">
        <v>0</v>
      </c>
      <c r="AB7" s="25">
        <f t="shared" si="14"/>
        <v>0</v>
      </c>
      <c r="AC7" s="7">
        <v>0</v>
      </c>
      <c r="AD7" s="25">
        <f t="shared" si="15"/>
        <v>0</v>
      </c>
      <c r="AE7" s="7">
        <v>0</v>
      </c>
      <c r="AF7" s="25">
        <f t="shared" si="16"/>
        <v>0</v>
      </c>
      <c r="AH7" s="7">
        <v>0</v>
      </c>
      <c r="AI7" s="25">
        <f t="shared" si="17"/>
        <v>0</v>
      </c>
    </row>
    <row r="8" spans="1:35" ht="14.4" x14ac:dyDescent="0.3">
      <c r="A8" s="27" t="s">
        <v>77</v>
      </c>
      <c r="B8" t="s">
        <v>514</v>
      </c>
      <c r="C8" t="s">
        <v>941</v>
      </c>
      <c r="D8" s="20">
        <v>1.0198195848373599</v>
      </c>
      <c r="E8" s="24">
        <v>0</v>
      </c>
      <c r="F8" s="24">
        <v>0</v>
      </c>
      <c r="G8" s="24">
        <v>0</v>
      </c>
      <c r="H8" s="16">
        <f t="shared" si="0"/>
        <v>1.0198195848373599</v>
      </c>
      <c r="I8" s="18">
        <f t="shared" si="1"/>
        <v>0</v>
      </c>
      <c r="J8" s="18">
        <f t="shared" si="2"/>
        <v>0</v>
      </c>
      <c r="K8" s="18">
        <f t="shared" si="3"/>
        <v>0</v>
      </c>
      <c r="L8" s="18">
        <f t="shared" si="4"/>
        <v>100</v>
      </c>
      <c r="M8">
        <v>1.27328759097861E-2</v>
      </c>
      <c r="N8" s="21">
        <v>1.2128631215131401E-3</v>
      </c>
      <c r="O8" s="16">
        <f t="shared" si="10"/>
        <v>1.394573903129924E-2</v>
      </c>
      <c r="P8" s="21">
        <v>6.5063314453771403E-3</v>
      </c>
      <c r="Q8" s="16">
        <f t="shared" si="5"/>
        <v>2.0452070476676382E-2</v>
      </c>
      <c r="R8" s="18">
        <f t="shared" si="6"/>
        <v>1.2485420067527659</v>
      </c>
      <c r="S8" s="18">
        <f t="shared" si="7"/>
        <v>0.11892918507802207</v>
      </c>
      <c r="T8" s="18">
        <f t="shared" si="8"/>
        <v>1.367471191830788</v>
      </c>
      <c r="U8" s="18">
        <f t="shared" si="9"/>
        <v>0.63798847777715173</v>
      </c>
      <c r="V8" s="18">
        <f t="shared" si="11"/>
        <v>2.0054596696079399</v>
      </c>
      <c r="W8" s="17"/>
      <c r="X8" s="11">
        <f t="shared" si="12"/>
        <v>100</v>
      </c>
      <c r="Y8" s="11">
        <f t="shared" si="13"/>
        <v>2.0054596696079399</v>
      </c>
      <c r="AA8" s="7">
        <v>0</v>
      </c>
      <c r="AB8" s="25">
        <f t="shared" si="14"/>
        <v>0</v>
      </c>
      <c r="AC8" s="7">
        <v>0</v>
      </c>
      <c r="AD8" s="25">
        <f t="shared" si="15"/>
        <v>0</v>
      </c>
      <c r="AE8" s="7">
        <v>0</v>
      </c>
      <c r="AF8" s="25">
        <f t="shared" si="16"/>
        <v>0</v>
      </c>
      <c r="AH8" s="7">
        <v>0</v>
      </c>
      <c r="AI8" s="25">
        <f t="shared" si="17"/>
        <v>0</v>
      </c>
    </row>
    <row r="9" spans="1:35" ht="14.4" x14ac:dyDescent="0.3">
      <c r="A9" s="27" t="s">
        <v>78</v>
      </c>
      <c r="B9" t="s">
        <v>515</v>
      </c>
      <c r="C9" t="s">
        <v>941</v>
      </c>
      <c r="D9" s="20">
        <v>8.1952194325509904</v>
      </c>
      <c r="E9" s="24">
        <v>7.8626540028799304E-4</v>
      </c>
      <c r="F9" s="24">
        <v>0</v>
      </c>
      <c r="G9" s="24">
        <v>7.5625468244252202E-4</v>
      </c>
      <c r="H9" s="16">
        <f t="shared" si="0"/>
        <v>8.1936769124682591</v>
      </c>
      <c r="I9" s="18">
        <f t="shared" si="1"/>
        <v>9.5941958206144824E-3</v>
      </c>
      <c r="J9" s="18">
        <f t="shared" si="2"/>
        <v>0</v>
      </c>
      <c r="K9" s="18">
        <f t="shared" si="3"/>
        <v>9.2279979647490254E-3</v>
      </c>
      <c r="L9" s="18">
        <f t="shared" si="4"/>
        <v>99.981177806214632</v>
      </c>
      <c r="M9">
        <v>0.162598578135979</v>
      </c>
      <c r="N9" s="21">
        <v>7.7214319209079701E-2</v>
      </c>
      <c r="O9" s="16">
        <f t="shared" si="10"/>
        <v>0.2398128973450587</v>
      </c>
      <c r="P9" s="21">
        <v>0.18235756034289699</v>
      </c>
      <c r="Q9" s="16">
        <f t="shared" si="5"/>
        <v>0.42217045768795569</v>
      </c>
      <c r="R9" s="18">
        <f t="shared" si="6"/>
        <v>1.9840661921771832</v>
      </c>
      <c r="S9" s="18">
        <f t="shared" si="7"/>
        <v>0.94218733060872539</v>
      </c>
      <c r="T9" s="18">
        <f t="shared" si="8"/>
        <v>2.9262535227859083</v>
      </c>
      <c r="U9" s="18">
        <f t="shared" si="9"/>
        <v>2.2251699523576165</v>
      </c>
      <c r="V9" s="18">
        <f t="shared" si="11"/>
        <v>5.1514234751435248</v>
      </c>
      <c r="W9" s="17"/>
      <c r="X9" s="11">
        <f t="shared" si="12"/>
        <v>100</v>
      </c>
      <c r="Y9" s="11">
        <f t="shared" si="13"/>
        <v>5.1514234751435257</v>
      </c>
      <c r="AA9" s="7">
        <v>0</v>
      </c>
      <c r="AB9" s="25">
        <f t="shared" si="14"/>
        <v>0</v>
      </c>
      <c r="AC9" s="7">
        <v>0</v>
      </c>
      <c r="AD9" s="25">
        <f t="shared" si="15"/>
        <v>0</v>
      </c>
      <c r="AE9" s="7">
        <v>0</v>
      </c>
      <c r="AF9" s="25">
        <f t="shared" si="16"/>
        <v>0</v>
      </c>
      <c r="AH9" s="7">
        <v>0</v>
      </c>
      <c r="AI9" s="25">
        <f t="shared" si="17"/>
        <v>0</v>
      </c>
    </row>
    <row r="10" spans="1:35" ht="14.4" x14ac:dyDescent="0.3">
      <c r="A10" s="27" t="s">
        <v>79</v>
      </c>
      <c r="B10" t="s">
        <v>516</v>
      </c>
      <c r="C10" t="s">
        <v>941</v>
      </c>
      <c r="D10" s="20">
        <v>0.68623712880103804</v>
      </c>
      <c r="E10" s="24">
        <v>1.2861600118037299E-2</v>
      </c>
      <c r="F10" s="24">
        <v>0</v>
      </c>
      <c r="G10" s="24">
        <v>0</v>
      </c>
      <c r="H10" s="16">
        <f t="shared" si="0"/>
        <v>0.67337552868300077</v>
      </c>
      <c r="I10" s="18">
        <f t="shared" si="1"/>
        <v>1.8742209621488271</v>
      </c>
      <c r="J10" s="18">
        <f t="shared" si="2"/>
        <v>0</v>
      </c>
      <c r="K10" s="18">
        <f t="shared" si="3"/>
        <v>0</v>
      </c>
      <c r="L10" s="18">
        <f t="shared" si="4"/>
        <v>98.125779037851174</v>
      </c>
      <c r="M10">
        <v>2.34301483017741E-2</v>
      </c>
      <c r="N10" s="21">
        <v>4.1745397126098399E-2</v>
      </c>
      <c r="O10" s="16">
        <f t="shared" si="10"/>
        <v>6.5175545427872503E-2</v>
      </c>
      <c r="P10" s="21">
        <v>7.5172981403075004E-2</v>
      </c>
      <c r="Q10" s="16">
        <f t="shared" si="5"/>
        <v>0.14034852683094751</v>
      </c>
      <c r="R10" s="18">
        <f t="shared" si="6"/>
        <v>3.4142932986896497</v>
      </c>
      <c r="S10" s="18">
        <f t="shared" si="7"/>
        <v>6.0832320744629538</v>
      </c>
      <c r="T10" s="18">
        <f t="shared" si="8"/>
        <v>9.4975253731526053</v>
      </c>
      <c r="U10" s="18">
        <f t="shared" si="9"/>
        <v>10.954373969011817</v>
      </c>
      <c r="V10" s="18">
        <f t="shared" si="11"/>
        <v>20.45189934216442</v>
      </c>
      <c r="W10" s="17"/>
      <c r="X10" s="11">
        <f t="shared" si="12"/>
        <v>100</v>
      </c>
      <c r="Y10" s="11">
        <f t="shared" si="13"/>
        <v>20.45189934216442</v>
      </c>
      <c r="AA10" s="7">
        <v>0.297031100825773</v>
      </c>
      <c r="AB10" s="25">
        <f t="shared" si="14"/>
        <v>43.284032349682398</v>
      </c>
      <c r="AC10" s="7">
        <v>0</v>
      </c>
      <c r="AD10" s="25">
        <f t="shared" si="15"/>
        <v>0</v>
      </c>
      <c r="AE10" s="7">
        <v>0</v>
      </c>
      <c r="AF10" s="25">
        <f t="shared" si="16"/>
        <v>0</v>
      </c>
      <c r="AH10" s="7">
        <v>0.59842595121152697</v>
      </c>
      <c r="AI10" s="25">
        <f t="shared" si="17"/>
        <v>87.203959986407227</v>
      </c>
    </row>
    <row r="11" spans="1:35" ht="14.4" x14ac:dyDescent="0.3">
      <c r="A11" s="27" t="s">
        <v>80</v>
      </c>
      <c r="B11" t="s">
        <v>517</v>
      </c>
      <c r="C11" t="s">
        <v>941</v>
      </c>
      <c r="D11" s="20">
        <v>0.62042657039160798</v>
      </c>
      <c r="E11" s="24">
        <v>0</v>
      </c>
      <c r="F11" s="24">
        <v>2.4294109447619401E-2</v>
      </c>
      <c r="G11" s="24">
        <v>0.40486907557224799</v>
      </c>
      <c r="H11" s="16">
        <f t="shared" si="0"/>
        <v>0.19126338537174054</v>
      </c>
      <c r="I11" s="18">
        <f t="shared" si="1"/>
        <v>0</v>
      </c>
      <c r="J11" s="18">
        <f t="shared" si="2"/>
        <v>3.9157106750417161</v>
      </c>
      <c r="K11" s="18">
        <f t="shared" si="3"/>
        <v>65.256566190693306</v>
      </c>
      <c r="L11" s="18">
        <f t="shared" si="4"/>
        <v>30.827723134264978</v>
      </c>
      <c r="M11">
        <v>3.2802126807894003E-2</v>
      </c>
      <c r="N11" s="21">
        <v>0.15822585990187699</v>
      </c>
      <c r="O11" s="16">
        <f t="shared" si="10"/>
        <v>0.191027986709771</v>
      </c>
      <c r="P11" s="21">
        <v>0.27036635368418799</v>
      </c>
      <c r="Q11" s="16">
        <f t="shared" si="5"/>
        <v>0.46139434039395899</v>
      </c>
      <c r="R11" s="18">
        <f t="shared" si="6"/>
        <v>5.2870280502638014</v>
      </c>
      <c r="S11" s="18">
        <f t="shared" si="7"/>
        <v>25.502753662211177</v>
      </c>
      <c r="T11" s="18">
        <f t="shared" si="8"/>
        <v>30.78978171247498</v>
      </c>
      <c r="U11" s="18">
        <f t="shared" si="9"/>
        <v>43.57749435417233</v>
      </c>
      <c r="V11" s="18">
        <f t="shared" si="11"/>
        <v>74.367276066647307</v>
      </c>
      <c r="W11" s="17"/>
      <c r="X11" s="11">
        <f t="shared" si="12"/>
        <v>100</v>
      </c>
      <c r="Y11" s="11">
        <f t="shared" si="13"/>
        <v>74.367276066647307</v>
      </c>
      <c r="AA11" s="7">
        <v>0</v>
      </c>
      <c r="AB11" s="25">
        <f t="shared" si="14"/>
        <v>0</v>
      </c>
      <c r="AC11" s="7">
        <v>0</v>
      </c>
      <c r="AD11" s="25">
        <f t="shared" si="15"/>
        <v>0</v>
      </c>
      <c r="AE11" s="7">
        <v>0</v>
      </c>
      <c r="AF11" s="25">
        <f t="shared" si="16"/>
        <v>0</v>
      </c>
      <c r="AH11" s="7">
        <v>0</v>
      </c>
      <c r="AI11" s="25">
        <f t="shared" si="17"/>
        <v>0</v>
      </c>
    </row>
    <row r="12" spans="1:35" ht="14.4" x14ac:dyDescent="0.3">
      <c r="A12" s="27" t="s">
        <v>81</v>
      </c>
      <c r="B12" t="s">
        <v>518</v>
      </c>
      <c r="C12" t="s">
        <v>943</v>
      </c>
      <c r="D12" s="20">
        <v>7.9922012638769999</v>
      </c>
      <c r="E12" s="24">
        <v>1.24639219925083</v>
      </c>
      <c r="F12" s="24">
        <v>0.10638977658637699</v>
      </c>
      <c r="G12" s="24">
        <v>5.4158872967792799</v>
      </c>
      <c r="H12" s="16">
        <f t="shared" si="0"/>
        <v>1.2235319912605132</v>
      </c>
      <c r="I12" s="18">
        <f t="shared" si="1"/>
        <v>15.59510525447163</v>
      </c>
      <c r="J12" s="18">
        <f t="shared" si="2"/>
        <v>1.3311698876658111</v>
      </c>
      <c r="K12" s="18">
        <f t="shared" si="3"/>
        <v>67.76465103873079</v>
      </c>
      <c r="L12" s="18">
        <f t="shared" si="4"/>
        <v>15.309073819131783</v>
      </c>
      <c r="M12">
        <v>0</v>
      </c>
      <c r="N12" s="21">
        <v>2.2572785861096002E-2</v>
      </c>
      <c r="O12" s="16">
        <f t="shared" si="10"/>
        <v>2.2572785861096002E-2</v>
      </c>
      <c r="P12" s="21">
        <v>5.9469185866876002E-2</v>
      </c>
      <c r="Q12" s="16">
        <f t="shared" si="5"/>
        <v>8.2041971727972007E-2</v>
      </c>
      <c r="R12" s="18">
        <f t="shared" si="6"/>
        <v>0</v>
      </c>
      <c r="S12" s="18">
        <f t="shared" si="7"/>
        <v>0.28243515291738275</v>
      </c>
      <c r="T12" s="18">
        <f t="shared" si="8"/>
        <v>0.28243515291738275</v>
      </c>
      <c r="U12" s="18">
        <f t="shared" si="9"/>
        <v>0.74409019372001683</v>
      </c>
      <c r="V12" s="18">
        <f t="shared" ref="V12" si="18">Q12/D12*100</f>
        <v>1.0265253466373996</v>
      </c>
      <c r="W12" s="17"/>
      <c r="X12" s="11">
        <f t="shared" ref="X12" si="19">SUM(I12:L12)</f>
        <v>100.00000000000001</v>
      </c>
      <c r="Y12" s="11">
        <f t="shared" ref="Y12" si="20">SUM(R12:S12,U12)</f>
        <v>1.0265253466373996</v>
      </c>
      <c r="AA12" s="7">
        <v>0.27971661408249299</v>
      </c>
      <c r="AB12" s="25">
        <f t="shared" si="14"/>
        <v>3.4998694958640599</v>
      </c>
      <c r="AC12" s="7">
        <v>0.18038510285682199</v>
      </c>
      <c r="AD12" s="25">
        <f t="shared" si="15"/>
        <v>2.2570140178041207</v>
      </c>
      <c r="AE12" s="7">
        <v>8.5878190868200893E-2</v>
      </c>
      <c r="AF12" s="25">
        <f t="shared" si="16"/>
        <v>1.0745248778500049</v>
      </c>
      <c r="AH12" s="7">
        <v>3.9796024331714301</v>
      </c>
      <c r="AI12" s="25">
        <f t="shared" si="17"/>
        <v>49.793571280022213</v>
      </c>
    </row>
    <row r="13" spans="1:35" ht="14.4" x14ac:dyDescent="0.3">
      <c r="A13" s="27" t="s">
        <v>82</v>
      </c>
      <c r="B13" t="s">
        <v>519</v>
      </c>
      <c r="C13" t="s">
        <v>941</v>
      </c>
      <c r="D13" s="20">
        <v>0.98442656014823005</v>
      </c>
      <c r="E13" s="24">
        <v>0</v>
      </c>
      <c r="F13" s="24">
        <v>0</v>
      </c>
      <c r="G13" s="24">
        <v>0</v>
      </c>
      <c r="H13" s="16">
        <f t="shared" si="0"/>
        <v>0.98442656014823005</v>
      </c>
      <c r="I13" s="18">
        <f t="shared" si="1"/>
        <v>0</v>
      </c>
      <c r="J13" s="18">
        <f t="shared" si="2"/>
        <v>0</v>
      </c>
      <c r="K13" s="18">
        <f t="shared" si="3"/>
        <v>0</v>
      </c>
      <c r="L13" s="18">
        <f t="shared" si="4"/>
        <v>100</v>
      </c>
      <c r="M13">
        <v>1.6894899730686999E-5</v>
      </c>
      <c r="N13" s="21">
        <v>1.02482528059044E-4</v>
      </c>
      <c r="O13" s="16">
        <f t="shared" si="10"/>
        <v>1.19377427789731E-4</v>
      </c>
      <c r="P13" s="21">
        <v>1.28093797522393E-2</v>
      </c>
      <c r="Q13" s="16">
        <f t="shared" si="5"/>
        <v>1.2928757180029031E-2</v>
      </c>
      <c r="R13" s="18">
        <f t="shared" si="6"/>
        <v>1.7162173812278133E-3</v>
      </c>
      <c r="S13" s="18">
        <f t="shared" si="7"/>
        <v>1.0410378204709622E-2</v>
      </c>
      <c r="T13" s="18">
        <f t="shared" si="8"/>
        <v>1.2126595585937436E-2</v>
      </c>
      <c r="U13" s="18">
        <f t="shared" si="9"/>
        <v>1.3012021689368607</v>
      </c>
      <c r="V13" s="18">
        <f t="shared" si="11"/>
        <v>1.3133287645227982</v>
      </c>
      <c r="W13" s="17"/>
      <c r="X13" s="11">
        <f t="shared" si="12"/>
        <v>100</v>
      </c>
      <c r="Y13" s="11">
        <f t="shared" si="13"/>
        <v>1.3133287645227982</v>
      </c>
      <c r="AA13" s="7">
        <v>0</v>
      </c>
      <c r="AB13" s="25">
        <f t="shared" si="14"/>
        <v>0</v>
      </c>
      <c r="AC13" s="7">
        <v>0</v>
      </c>
      <c r="AD13" s="25">
        <f t="shared" si="15"/>
        <v>0</v>
      </c>
      <c r="AE13" s="7">
        <v>0</v>
      </c>
      <c r="AF13" s="25">
        <f t="shared" si="16"/>
        <v>0</v>
      </c>
      <c r="AH13" s="7">
        <v>0</v>
      </c>
      <c r="AI13" s="25">
        <f t="shared" si="17"/>
        <v>0</v>
      </c>
    </row>
    <row r="14" spans="1:35" ht="14.4" x14ac:dyDescent="0.3">
      <c r="A14" s="27" t="s">
        <v>83</v>
      </c>
      <c r="B14" t="s">
        <v>520</v>
      </c>
      <c r="C14" t="s">
        <v>941</v>
      </c>
      <c r="D14" s="20">
        <v>0.248527330275777</v>
      </c>
      <c r="E14" s="24">
        <v>0</v>
      </c>
      <c r="F14" s="24">
        <v>0</v>
      </c>
      <c r="G14" s="24">
        <v>0</v>
      </c>
      <c r="H14" s="16">
        <f t="shared" si="0"/>
        <v>0.248527330275777</v>
      </c>
      <c r="I14" s="18">
        <f t="shared" si="1"/>
        <v>0</v>
      </c>
      <c r="J14" s="18">
        <f t="shared" si="2"/>
        <v>0</v>
      </c>
      <c r="K14" s="18">
        <f t="shared" si="3"/>
        <v>0</v>
      </c>
      <c r="L14" s="18">
        <f t="shared" si="4"/>
        <v>100</v>
      </c>
      <c r="M14">
        <v>0</v>
      </c>
      <c r="N14" s="21">
        <v>0</v>
      </c>
      <c r="O14" s="16">
        <f t="shared" si="10"/>
        <v>0</v>
      </c>
      <c r="P14" s="21">
        <v>1.73484333849046E-5</v>
      </c>
      <c r="Q14" s="28">
        <f>O14+P14</f>
        <v>1.73484333849046E-5</v>
      </c>
      <c r="R14" s="18">
        <f t="shared" si="6"/>
        <v>0</v>
      </c>
      <c r="S14" s="18">
        <f t="shared" si="7"/>
        <v>0</v>
      </c>
      <c r="T14" s="18">
        <f t="shared" si="8"/>
        <v>0</v>
      </c>
      <c r="U14" s="18">
        <f t="shared" si="9"/>
        <v>6.9804931979328003E-3</v>
      </c>
      <c r="V14" s="18">
        <f t="shared" si="11"/>
        <v>6.9804931979328003E-3</v>
      </c>
      <c r="W14" s="17"/>
      <c r="X14" s="11">
        <f t="shared" si="12"/>
        <v>100</v>
      </c>
      <c r="Y14" s="11">
        <f t="shared" si="13"/>
        <v>6.9804931979328003E-3</v>
      </c>
      <c r="AA14" s="7">
        <v>0</v>
      </c>
      <c r="AB14" s="25">
        <f t="shared" si="14"/>
        <v>0</v>
      </c>
      <c r="AC14" s="7">
        <v>0</v>
      </c>
      <c r="AD14" s="25">
        <f t="shared" si="15"/>
        <v>0</v>
      </c>
      <c r="AE14" s="7">
        <v>0</v>
      </c>
      <c r="AF14" s="25">
        <f t="shared" si="16"/>
        <v>0</v>
      </c>
      <c r="AH14" s="7">
        <v>0</v>
      </c>
      <c r="AI14" s="25">
        <f t="shared" si="17"/>
        <v>0</v>
      </c>
    </row>
    <row r="15" spans="1:35" ht="14.4" x14ac:dyDescent="0.3">
      <c r="A15" s="27" t="s">
        <v>84</v>
      </c>
      <c r="B15" t="s">
        <v>521</v>
      </c>
      <c r="C15" s="23" t="s">
        <v>941</v>
      </c>
      <c r="D15" s="20">
        <v>0.35150971512426599</v>
      </c>
      <c r="E15" s="24">
        <v>0</v>
      </c>
      <c r="F15" s="24">
        <v>0</v>
      </c>
      <c r="G15" s="24">
        <v>0</v>
      </c>
      <c r="H15" s="16">
        <f t="shared" si="0"/>
        <v>0.35150971512426599</v>
      </c>
      <c r="I15" s="18">
        <f t="shared" si="1"/>
        <v>0</v>
      </c>
      <c r="J15" s="18">
        <f t="shared" si="2"/>
        <v>0</v>
      </c>
      <c r="K15" s="18">
        <f t="shared" si="3"/>
        <v>0</v>
      </c>
      <c r="L15" s="18">
        <f t="shared" si="4"/>
        <v>100</v>
      </c>
      <c r="M15">
        <v>7.8023875435592999E-2</v>
      </c>
      <c r="N15" s="21">
        <v>4.0968969198565901E-2</v>
      </c>
      <c r="O15" s="16">
        <f t="shared" si="10"/>
        <v>0.11899284463415891</v>
      </c>
      <c r="P15" s="21">
        <v>6.10910095655803E-2</v>
      </c>
      <c r="Q15" s="16">
        <f t="shared" si="5"/>
        <v>0.18008385419973921</v>
      </c>
      <c r="R15" s="18">
        <f t="shared" si="6"/>
        <v>22.196790608763102</v>
      </c>
      <c r="S15" s="18">
        <f t="shared" si="7"/>
        <v>11.655145629213269</v>
      </c>
      <c r="T15" s="18">
        <f t="shared" si="8"/>
        <v>33.851936237976368</v>
      </c>
      <c r="U15" s="18">
        <f t="shared" si="9"/>
        <v>17.379607714109227</v>
      </c>
      <c r="V15" s="18">
        <f t="shared" si="11"/>
        <v>51.231543952085602</v>
      </c>
      <c r="W15" s="17"/>
      <c r="X15" s="11">
        <f t="shared" si="12"/>
        <v>100</v>
      </c>
      <c r="Y15" s="11">
        <f t="shared" si="13"/>
        <v>51.231543952085602</v>
      </c>
      <c r="AA15" s="7">
        <v>0</v>
      </c>
      <c r="AB15" s="25">
        <f t="shared" si="14"/>
        <v>0</v>
      </c>
      <c r="AC15" s="7">
        <v>0</v>
      </c>
      <c r="AD15" s="25">
        <f t="shared" si="15"/>
        <v>0</v>
      </c>
      <c r="AE15" s="7">
        <v>0</v>
      </c>
      <c r="AF15" s="25">
        <f t="shared" si="16"/>
        <v>0</v>
      </c>
      <c r="AH15" s="7">
        <v>0</v>
      </c>
      <c r="AI15" s="25">
        <f t="shared" si="17"/>
        <v>0</v>
      </c>
    </row>
    <row r="16" spans="1:35" ht="14.4" x14ac:dyDescent="0.3">
      <c r="A16" s="27" t="s">
        <v>85</v>
      </c>
      <c r="B16" t="s">
        <v>522</v>
      </c>
      <c r="C16" t="s">
        <v>941</v>
      </c>
      <c r="D16" s="20">
        <v>1.30507759329197</v>
      </c>
      <c r="E16" s="24">
        <v>0</v>
      </c>
      <c r="F16" s="24">
        <v>0</v>
      </c>
      <c r="G16" s="24">
        <v>0</v>
      </c>
      <c r="H16" s="16">
        <f t="shared" si="0"/>
        <v>1.30507759329197</v>
      </c>
      <c r="I16" s="18">
        <f t="shared" si="1"/>
        <v>0</v>
      </c>
      <c r="J16" s="18">
        <f t="shared" si="2"/>
        <v>0</v>
      </c>
      <c r="K16" s="18">
        <f t="shared" si="3"/>
        <v>0</v>
      </c>
      <c r="L16" s="18">
        <f t="shared" si="4"/>
        <v>100</v>
      </c>
      <c r="M16">
        <v>2.2593807487379599E-2</v>
      </c>
      <c r="N16" s="21">
        <v>3.7950872617345803E-2</v>
      </c>
      <c r="O16" s="16">
        <f t="shared" si="10"/>
        <v>6.0544680104725399E-2</v>
      </c>
      <c r="P16" s="21">
        <v>0.18175052909511299</v>
      </c>
      <c r="Q16" s="16">
        <f t="shared" si="5"/>
        <v>0.24229520919983838</v>
      </c>
      <c r="R16" s="18">
        <f t="shared" si="6"/>
        <v>1.7312233083696</v>
      </c>
      <c r="S16" s="18">
        <f t="shared" si="7"/>
        <v>2.9079399426065766</v>
      </c>
      <c r="T16" s="18">
        <f t="shared" si="8"/>
        <v>4.6391632509761767</v>
      </c>
      <c r="U16" s="18">
        <f t="shared" si="9"/>
        <v>13.926415565580246</v>
      </c>
      <c r="V16" s="18">
        <f t="shared" si="11"/>
        <v>18.565578816556421</v>
      </c>
      <c r="W16" s="17"/>
      <c r="X16" s="11">
        <f t="shared" si="12"/>
        <v>100</v>
      </c>
      <c r="Y16" s="11">
        <f t="shared" si="13"/>
        <v>18.565578816556425</v>
      </c>
      <c r="AA16" s="7">
        <v>0</v>
      </c>
      <c r="AB16" s="25">
        <f t="shared" si="14"/>
        <v>0</v>
      </c>
      <c r="AC16" s="7">
        <v>0</v>
      </c>
      <c r="AD16" s="25">
        <f t="shared" si="15"/>
        <v>0</v>
      </c>
      <c r="AE16" s="7">
        <v>0</v>
      </c>
      <c r="AF16" s="25">
        <f t="shared" si="16"/>
        <v>0</v>
      </c>
      <c r="AH16" s="7">
        <v>0</v>
      </c>
      <c r="AI16" s="25">
        <f t="shared" si="17"/>
        <v>0</v>
      </c>
    </row>
    <row r="17" spans="1:35" ht="14.4" x14ac:dyDescent="0.3">
      <c r="A17" s="27" t="s">
        <v>86</v>
      </c>
      <c r="B17" t="s">
        <v>523</v>
      </c>
      <c r="C17" t="s">
        <v>943</v>
      </c>
      <c r="D17" s="20">
        <v>27.880525596079298</v>
      </c>
      <c r="E17" s="24">
        <v>0.61602141695901202</v>
      </c>
      <c r="F17" s="24">
        <v>0.58711419509013396</v>
      </c>
      <c r="G17" s="24">
        <v>2.8516125803961101</v>
      </c>
      <c r="H17" s="16">
        <f t="shared" si="0"/>
        <v>23.825777403634042</v>
      </c>
      <c r="I17" s="18">
        <f t="shared" si="1"/>
        <v>2.2095043181167293</v>
      </c>
      <c r="J17" s="18">
        <f t="shared" si="2"/>
        <v>2.1058218327587661</v>
      </c>
      <c r="K17" s="18">
        <f t="shared" si="3"/>
        <v>10.227972821276794</v>
      </c>
      <c r="L17" s="18">
        <f t="shared" si="4"/>
        <v>85.456701027847714</v>
      </c>
      <c r="M17">
        <v>2.0680839700267102</v>
      </c>
      <c r="N17" s="21">
        <v>1.47649546317081</v>
      </c>
      <c r="O17" s="16">
        <f t="shared" si="10"/>
        <v>3.5445794331975202</v>
      </c>
      <c r="P17" s="21">
        <v>3.3741928568166202</v>
      </c>
      <c r="Q17" s="16">
        <f t="shared" si="5"/>
        <v>6.9187722900141404</v>
      </c>
      <c r="R17" s="18">
        <f t="shared" si="6"/>
        <v>7.4176649321042021</v>
      </c>
      <c r="S17" s="18">
        <f t="shared" si="7"/>
        <v>5.2957949378775062</v>
      </c>
      <c r="T17" s="18">
        <f t="shared" si="8"/>
        <v>12.713459869981708</v>
      </c>
      <c r="U17" s="18">
        <f t="shared" si="9"/>
        <v>12.102328721131126</v>
      </c>
      <c r="V17" s="18">
        <f t="shared" si="11"/>
        <v>24.815788591112835</v>
      </c>
      <c r="W17" s="17"/>
      <c r="X17" s="11">
        <f t="shared" si="12"/>
        <v>100</v>
      </c>
      <c r="Y17" s="11">
        <f t="shared" si="13"/>
        <v>24.815788591112835</v>
      </c>
      <c r="AA17" s="7">
        <v>0.102117177242873</v>
      </c>
      <c r="AB17" s="25">
        <f t="shared" si="14"/>
        <v>0.36626704504176655</v>
      </c>
      <c r="AC17" s="7">
        <v>0.36430601776382798</v>
      </c>
      <c r="AD17" s="25">
        <f t="shared" si="15"/>
        <v>1.3066684001648037</v>
      </c>
      <c r="AE17" s="7">
        <v>1.5237225675942601</v>
      </c>
      <c r="AF17" s="25">
        <f t="shared" si="16"/>
        <v>5.4651859497531632</v>
      </c>
      <c r="AH17" s="7">
        <v>0</v>
      </c>
      <c r="AI17" s="25">
        <f t="shared" si="17"/>
        <v>0</v>
      </c>
    </row>
    <row r="18" spans="1:35" ht="14.4" x14ac:dyDescent="0.3">
      <c r="A18" s="27" t="s">
        <v>87</v>
      </c>
      <c r="B18" t="s">
        <v>524</v>
      </c>
      <c r="C18" t="s">
        <v>941</v>
      </c>
      <c r="D18" s="20">
        <v>0.49201407378585998</v>
      </c>
      <c r="E18" s="24">
        <v>0</v>
      </c>
      <c r="F18" s="24">
        <v>0</v>
      </c>
      <c r="G18" s="24">
        <v>0</v>
      </c>
      <c r="H18" s="16">
        <f t="shared" si="0"/>
        <v>0.49201407378585998</v>
      </c>
      <c r="I18" s="18">
        <f t="shared" si="1"/>
        <v>0</v>
      </c>
      <c r="J18" s="18">
        <f t="shared" si="2"/>
        <v>0</v>
      </c>
      <c r="K18" s="18">
        <f t="shared" si="3"/>
        <v>0</v>
      </c>
      <c r="L18" s="18">
        <f t="shared" si="4"/>
        <v>100</v>
      </c>
      <c r="M18">
        <v>1.06889096753511E-2</v>
      </c>
      <c r="N18" s="21">
        <v>2.4087050666995399E-2</v>
      </c>
      <c r="O18" s="16">
        <f t="shared" si="10"/>
        <v>3.47759603423465E-2</v>
      </c>
      <c r="P18" s="21">
        <v>0.10807420389236699</v>
      </c>
      <c r="Q18" s="16">
        <f t="shared" si="5"/>
        <v>0.1428501642347135</v>
      </c>
      <c r="R18" s="18">
        <f t="shared" si="6"/>
        <v>2.1724804725816136</v>
      </c>
      <c r="S18" s="18">
        <f t="shared" si="7"/>
        <v>4.8956019655402869</v>
      </c>
      <c r="T18" s="18">
        <f t="shared" si="8"/>
        <v>7.0680824381219001</v>
      </c>
      <c r="U18" s="18">
        <f t="shared" si="9"/>
        <v>21.965673270436628</v>
      </c>
      <c r="V18" s="18">
        <f>Q18/D18*100</f>
        <v>29.03375570855853</v>
      </c>
      <c r="W18" s="17"/>
      <c r="X18" s="11">
        <f>SUM(I18:L18)</f>
        <v>100</v>
      </c>
      <c r="Y18" s="11">
        <f>SUM(R18:S18,U18)</f>
        <v>29.03375570855853</v>
      </c>
      <c r="AA18" s="7">
        <v>0</v>
      </c>
      <c r="AB18" s="25">
        <f t="shared" si="14"/>
        <v>0</v>
      </c>
      <c r="AC18" s="7">
        <v>0</v>
      </c>
      <c r="AD18" s="25">
        <f t="shared" si="15"/>
        <v>0</v>
      </c>
      <c r="AE18" s="7">
        <v>0</v>
      </c>
      <c r="AF18" s="25">
        <f t="shared" si="16"/>
        <v>0</v>
      </c>
      <c r="AH18" s="7">
        <v>0</v>
      </c>
      <c r="AI18" s="25">
        <f t="shared" si="17"/>
        <v>0</v>
      </c>
    </row>
    <row r="19" spans="1:35" ht="14.4" x14ac:dyDescent="0.3">
      <c r="A19" s="27" t="s">
        <v>88</v>
      </c>
      <c r="B19" t="s">
        <v>525</v>
      </c>
      <c r="C19" t="s">
        <v>941</v>
      </c>
      <c r="D19" s="20">
        <v>5.9566364187758696</v>
      </c>
      <c r="E19" s="24">
        <v>0</v>
      </c>
      <c r="F19" s="24">
        <v>0</v>
      </c>
      <c r="G19" s="24">
        <v>0</v>
      </c>
      <c r="H19" s="16">
        <f t="shared" si="0"/>
        <v>5.9566364187758696</v>
      </c>
      <c r="I19" s="18">
        <f t="shared" si="1"/>
        <v>0</v>
      </c>
      <c r="J19" s="18">
        <f t="shared" si="2"/>
        <v>0</v>
      </c>
      <c r="K19" s="18">
        <f t="shared" si="3"/>
        <v>0</v>
      </c>
      <c r="L19" s="18">
        <f t="shared" si="4"/>
        <v>100</v>
      </c>
      <c r="M19">
        <v>0.13341192771955901</v>
      </c>
      <c r="N19" s="21">
        <v>5.15451758206181E-2</v>
      </c>
      <c r="O19" s="16">
        <f t="shared" si="10"/>
        <v>0.18495710354017711</v>
      </c>
      <c r="P19" s="21">
        <v>6.4005124675723293E-2</v>
      </c>
      <c r="Q19" s="16">
        <f t="shared" si="5"/>
        <v>0.24896222821590042</v>
      </c>
      <c r="R19" s="18">
        <f t="shared" si="6"/>
        <v>2.2397191693458449</v>
      </c>
      <c r="S19" s="18">
        <f t="shared" si="7"/>
        <v>0.86534030611878432</v>
      </c>
      <c r="T19" s="18">
        <f t="shared" si="8"/>
        <v>3.1050594754646292</v>
      </c>
      <c r="U19" s="18">
        <f t="shared" si="9"/>
        <v>1.0745179019819509</v>
      </c>
      <c r="V19" s="18">
        <f t="shared" si="11"/>
        <v>4.1795773774465808</v>
      </c>
      <c r="W19" s="17"/>
      <c r="X19" s="11">
        <f t="shared" si="12"/>
        <v>100</v>
      </c>
      <c r="Y19" s="11">
        <f t="shared" si="13"/>
        <v>4.1795773774465799</v>
      </c>
      <c r="AA19" s="7">
        <v>0</v>
      </c>
      <c r="AB19" s="25">
        <f t="shared" si="14"/>
        <v>0</v>
      </c>
      <c r="AC19" s="7">
        <v>0</v>
      </c>
      <c r="AD19" s="25">
        <f t="shared" si="15"/>
        <v>0</v>
      </c>
      <c r="AE19" s="7">
        <v>0</v>
      </c>
      <c r="AF19" s="25">
        <f t="shared" si="16"/>
        <v>0</v>
      </c>
      <c r="AH19" s="7">
        <v>0</v>
      </c>
      <c r="AI19" s="25">
        <f t="shared" si="17"/>
        <v>0</v>
      </c>
    </row>
    <row r="20" spans="1:35" ht="14.4" x14ac:dyDescent="0.3">
      <c r="A20" s="27" t="s">
        <v>89</v>
      </c>
      <c r="B20" t="s">
        <v>526</v>
      </c>
      <c r="C20" t="s">
        <v>941</v>
      </c>
      <c r="D20" s="20">
        <v>11.278655298159601</v>
      </c>
      <c r="E20" s="24">
        <v>0</v>
      </c>
      <c r="F20" s="24">
        <v>0</v>
      </c>
      <c r="G20" s="24">
        <v>0</v>
      </c>
      <c r="H20" s="16">
        <f t="shared" si="0"/>
        <v>11.278655298159601</v>
      </c>
      <c r="I20" s="18">
        <f t="shared" si="1"/>
        <v>0</v>
      </c>
      <c r="J20" s="18">
        <f t="shared" si="2"/>
        <v>0</v>
      </c>
      <c r="K20" s="18">
        <f t="shared" si="3"/>
        <v>0</v>
      </c>
      <c r="L20" s="18">
        <f t="shared" si="4"/>
        <v>100</v>
      </c>
      <c r="M20">
        <v>2.9617703663516199E-2</v>
      </c>
      <c r="N20" s="21">
        <v>4.0624424194610403E-2</v>
      </c>
      <c r="O20" s="16">
        <f t="shared" si="10"/>
        <v>7.0242127858126599E-2</v>
      </c>
      <c r="P20" s="21">
        <v>5.0837379643680097E-2</v>
      </c>
      <c r="Q20" s="16">
        <f t="shared" si="5"/>
        <v>0.1210795075018067</v>
      </c>
      <c r="R20" s="18">
        <f t="shared" si="6"/>
        <v>0.26259959969118907</v>
      </c>
      <c r="S20" s="18">
        <f t="shared" si="7"/>
        <v>0.36018854305476744</v>
      </c>
      <c r="T20" s="18">
        <f t="shared" si="8"/>
        <v>0.62278814274595651</v>
      </c>
      <c r="U20" s="18">
        <f t="shared" si="9"/>
        <v>0.45073972295239406</v>
      </c>
      <c r="V20" s="18">
        <f t="shared" si="11"/>
        <v>1.0735278656983505</v>
      </c>
      <c r="W20" s="17"/>
      <c r="X20" s="11">
        <f t="shared" si="12"/>
        <v>100</v>
      </c>
      <c r="Y20" s="11">
        <f t="shared" si="13"/>
        <v>1.0735278656983507</v>
      </c>
      <c r="AA20" s="7">
        <v>0</v>
      </c>
      <c r="AB20" s="25">
        <f t="shared" si="14"/>
        <v>0</v>
      </c>
      <c r="AC20" s="7">
        <v>0</v>
      </c>
      <c r="AD20" s="25">
        <f t="shared" si="15"/>
        <v>0</v>
      </c>
      <c r="AE20" s="7">
        <v>0</v>
      </c>
      <c r="AF20" s="25">
        <f t="shared" si="16"/>
        <v>0</v>
      </c>
      <c r="AH20" s="7">
        <v>0</v>
      </c>
      <c r="AI20" s="25">
        <f t="shared" si="17"/>
        <v>0</v>
      </c>
    </row>
    <row r="21" spans="1:35" ht="14.4" x14ac:dyDescent="0.3">
      <c r="A21" s="27" t="s">
        <v>90</v>
      </c>
      <c r="B21" t="s">
        <v>527</v>
      </c>
      <c r="C21" t="s">
        <v>941</v>
      </c>
      <c r="D21" s="20">
        <v>19.473023474948299</v>
      </c>
      <c r="E21" s="24">
        <v>0</v>
      </c>
      <c r="F21" s="24">
        <v>0</v>
      </c>
      <c r="G21" s="24">
        <v>0</v>
      </c>
      <c r="H21" s="16">
        <f t="shared" si="0"/>
        <v>19.473023474948299</v>
      </c>
      <c r="I21" s="18">
        <f t="shared" si="1"/>
        <v>0</v>
      </c>
      <c r="J21" s="18">
        <f t="shared" si="2"/>
        <v>0</v>
      </c>
      <c r="K21" s="18">
        <f t="shared" si="3"/>
        <v>0</v>
      </c>
      <c r="L21" s="18">
        <f t="shared" si="4"/>
        <v>100</v>
      </c>
      <c r="M21">
        <v>1.3030610460087799</v>
      </c>
      <c r="N21" s="21">
        <v>0.90174271549212603</v>
      </c>
      <c r="O21" s="16">
        <f t="shared" si="10"/>
        <v>2.204803761500906</v>
      </c>
      <c r="P21" s="21">
        <v>2.5757175924551601</v>
      </c>
      <c r="Q21" s="16">
        <f t="shared" si="5"/>
        <v>4.7805213539560665</v>
      </c>
      <c r="R21" s="18">
        <f t="shared" si="6"/>
        <v>6.6916216050637694</v>
      </c>
      <c r="S21" s="18">
        <f t="shared" si="7"/>
        <v>4.6307278202185813</v>
      </c>
      <c r="T21" s="18">
        <f t="shared" si="8"/>
        <v>11.322349425282351</v>
      </c>
      <c r="U21" s="18">
        <f t="shared" si="9"/>
        <v>13.227106698498952</v>
      </c>
      <c r="V21" s="18">
        <f t="shared" si="11"/>
        <v>24.549456123781308</v>
      </c>
      <c r="W21" s="17"/>
      <c r="X21" s="11">
        <f t="shared" si="12"/>
        <v>100</v>
      </c>
      <c r="Y21" s="11">
        <f t="shared" si="13"/>
        <v>24.549456123781304</v>
      </c>
      <c r="AA21" s="7">
        <v>0</v>
      </c>
      <c r="AB21" s="25">
        <f t="shared" si="14"/>
        <v>0</v>
      </c>
      <c r="AC21" s="7">
        <v>0</v>
      </c>
      <c r="AD21" s="25">
        <f t="shared" si="15"/>
        <v>0</v>
      </c>
      <c r="AE21" s="7">
        <v>0</v>
      </c>
      <c r="AF21" s="25">
        <f t="shared" si="16"/>
        <v>0</v>
      </c>
      <c r="AH21" s="7">
        <v>0</v>
      </c>
      <c r="AI21" s="25">
        <f t="shared" si="17"/>
        <v>0</v>
      </c>
    </row>
    <row r="22" spans="1:35" ht="14.4" x14ac:dyDescent="0.3">
      <c r="A22" s="27" t="s">
        <v>91</v>
      </c>
      <c r="B22" t="s">
        <v>528</v>
      </c>
      <c r="C22" t="s">
        <v>941</v>
      </c>
      <c r="D22" s="20">
        <v>2.2143251422682702</v>
      </c>
      <c r="E22" s="24">
        <v>0</v>
      </c>
      <c r="F22" s="24">
        <v>0</v>
      </c>
      <c r="G22" s="24">
        <v>0</v>
      </c>
      <c r="H22" s="16">
        <f t="shared" si="0"/>
        <v>2.2143251422682702</v>
      </c>
      <c r="I22" s="18">
        <f t="shared" si="1"/>
        <v>0</v>
      </c>
      <c r="J22" s="18">
        <f t="shared" si="2"/>
        <v>0</v>
      </c>
      <c r="K22" s="18">
        <f t="shared" si="3"/>
        <v>0</v>
      </c>
      <c r="L22" s="18">
        <f t="shared" si="4"/>
        <v>100</v>
      </c>
      <c r="M22">
        <v>6.73159835450933E-3</v>
      </c>
      <c r="N22" s="21">
        <v>4.0020286168437397E-4</v>
      </c>
      <c r="O22" s="16">
        <f t="shared" si="10"/>
        <v>7.1318012161937037E-3</v>
      </c>
      <c r="P22" s="21">
        <v>2.8481196235503301E-2</v>
      </c>
      <c r="Q22" s="16">
        <f t="shared" si="5"/>
        <v>3.5612997451697007E-2</v>
      </c>
      <c r="R22" s="18">
        <f t="shared" si="6"/>
        <v>0.30400225450241414</v>
      </c>
      <c r="S22" s="18">
        <f t="shared" si="7"/>
        <v>1.8073355806926414E-2</v>
      </c>
      <c r="T22" s="18">
        <f t="shared" si="8"/>
        <v>0.32207561030934051</v>
      </c>
      <c r="U22" s="18">
        <f t="shared" si="9"/>
        <v>1.2862246691706825</v>
      </c>
      <c r="V22" s="18">
        <f t="shared" si="11"/>
        <v>1.6083002794800232</v>
      </c>
      <c r="W22" s="17"/>
      <c r="X22" s="11">
        <f t="shared" si="12"/>
        <v>100</v>
      </c>
      <c r="Y22" s="11">
        <f t="shared" si="13"/>
        <v>1.608300279480023</v>
      </c>
      <c r="AA22" s="7">
        <v>0</v>
      </c>
      <c r="AB22" s="25">
        <f t="shared" si="14"/>
        <v>0</v>
      </c>
      <c r="AC22" s="7">
        <v>0</v>
      </c>
      <c r="AD22" s="25">
        <f t="shared" si="15"/>
        <v>0</v>
      </c>
      <c r="AE22" s="7">
        <v>0</v>
      </c>
      <c r="AF22" s="25">
        <f t="shared" si="16"/>
        <v>0</v>
      </c>
      <c r="AH22" s="7">
        <v>0</v>
      </c>
      <c r="AI22" s="25">
        <f t="shared" si="17"/>
        <v>0</v>
      </c>
    </row>
    <row r="23" spans="1:35" ht="14.4" x14ac:dyDescent="0.3">
      <c r="A23" s="27" t="s">
        <v>92</v>
      </c>
      <c r="B23" t="s">
        <v>529</v>
      </c>
      <c r="C23" t="s">
        <v>944</v>
      </c>
      <c r="D23" s="20">
        <v>5.8049436889937702</v>
      </c>
      <c r="E23" s="24">
        <v>0</v>
      </c>
      <c r="F23" s="24">
        <v>3.0821374603546698</v>
      </c>
      <c r="G23" s="24">
        <v>0.37458306025709398</v>
      </c>
      <c r="H23" s="16">
        <f t="shared" si="0"/>
        <v>2.3482231683820065</v>
      </c>
      <c r="I23" s="18">
        <f t="shared" si="1"/>
        <v>0</v>
      </c>
      <c r="J23" s="18">
        <f t="shared" si="2"/>
        <v>53.09504493899626</v>
      </c>
      <c r="K23" s="18">
        <f t="shared" si="3"/>
        <v>6.4528284911239897</v>
      </c>
      <c r="L23" s="18">
        <f t="shared" si="4"/>
        <v>40.452126569879745</v>
      </c>
      <c r="M23">
        <v>0.78624174446707995</v>
      </c>
      <c r="N23" s="21">
        <v>0.88208875309351198</v>
      </c>
      <c r="O23" s="16">
        <f t="shared" si="10"/>
        <v>1.6683304975605919</v>
      </c>
      <c r="P23" s="21">
        <v>0.99108948741470804</v>
      </c>
      <c r="Q23" s="16">
        <f t="shared" si="5"/>
        <v>2.6594199849753002</v>
      </c>
      <c r="R23" s="18">
        <f t="shared" si="6"/>
        <v>13.544347483642296</v>
      </c>
      <c r="S23" s="18">
        <f t="shared" si="7"/>
        <v>15.195474760004318</v>
      </c>
      <c r="T23" s="18">
        <f t="shared" si="8"/>
        <v>28.739822243646611</v>
      </c>
      <c r="U23" s="18">
        <f t="shared" si="9"/>
        <v>17.073197269662121</v>
      </c>
      <c r="V23" s="18">
        <f t="shared" si="11"/>
        <v>45.813019513308738</v>
      </c>
      <c r="W23" s="17"/>
      <c r="X23" s="11">
        <f t="shared" si="12"/>
        <v>100</v>
      </c>
      <c r="Y23" s="11">
        <f t="shared" si="13"/>
        <v>45.813019513308731</v>
      </c>
      <c r="AA23" s="7">
        <v>0</v>
      </c>
      <c r="AB23" s="25">
        <f t="shared" si="14"/>
        <v>0</v>
      </c>
      <c r="AC23" s="7">
        <v>1.3005074094111899</v>
      </c>
      <c r="AD23" s="25">
        <f t="shared" si="15"/>
        <v>22.403445736725487</v>
      </c>
      <c r="AE23" s="7">
        <v>0</v>
      </c>
      <c r="AF23" s="25">
        <f t="shared" si="16"/>
        <v>0</v>
      </c>
      <c r="AH23" s="7">
        <v>0</v>
      </c>
      <c r="AI23" s="25">
        <f t="shared" si="17"/>
        <v>0</v>
      </c>
    </row>
    <row r="24" spans="1:35" ht="14.4" x14ac:dyDescent="0.3">
      <c r="A24" s="27" t="s">
        <v>93</v>
      </c>
      <c r="B24" t="s">
        <v>530</v>
      </c>
      <c r="C24" t="s">
        <v>941</v>
      </c>
      <c r="D24" s="20">
        <v>0.45861053516385097</v>
      </c>
      <c r="E24" s="24">
        <v>0</v>
      </c>
      <c r="F24" s="24">
        <v>0</v>
      </c>
      <c r="G24" s="24">
        <v>0</v>
      </c>
      <c r="H24" s="16">
        <f t="shared" si="0"/>
        <v>0.45861053516385097</v>
      </c>
      <c r="I24" s="18">
        <f t="shared" si="1"/>
        <v>0</v>
      </c>
      <c r="J24" s="18">
        <f t="shared" si="2"/>
        <v>0</v>
      </c>
      <c r="K24" s="18">
        <f t="shared" si="3"/>
        <v>0</v>
      </c>
      <c r="L24" s="18">
        <f t="shared" si="4"/>
        <v>100</v>
      </c>
      <c r="M24">
        <v>3.1213674122909998E-2</v>
      </c>
      <c r="N24" s="21">
        <v>2.1209292595833502E-2</v>
      </c>
      <c r="O24" s="16">
        <f t="shared" si="10"/>
        <v>5.2422966718743497E-2</v>
      </c>
      <c r="P24" s="21">
        <v>3.2414201786665903E-2</v>
      </c>
      <c r="Q24" s="16">
        <f t="shared" si="5"/>
        <v>8.4837168505409399E-2</v>
      </c>
      <c r="R24" s="18">
        <f t="shared" si="6"/>
        <v>6.8061397917424795</v>
      </c>
      <c r="S24" s="18">
        <f t="shared" si="7"/>
        <v>4.6246849929550597</v>
      </c>
      <c r="T24" s="18">
        <f t="shared" si="8"/>
        <v>11.430824784697538</v>
      </c>
      <c r="U24" s="18">
        <f t="shared" si="9"/>
        <v>7.0679147776413505</v>
      </c>
      <c r="V24" s="18">
        <f t="shared" si="11"/>
        <v>18.498739562338891</v>
      </c>
      <c r="W24" s="17"/>
      <c r="X24" s="11">
        <f t="shared" si="12"/>
        <v>100</v>
      </c>
      <c r="Y24" s="11">
        <f t="shared" si="13"/>
        <v>18.498739562338891</v>
      </c>
      <c r="AA24" s="7">
        <v>0</v>
      </c>
      <c r="AB24" s="25">
        <f t="shared" si="14"/>
        <v>0</v>
      </c>
      <c r="AC24" s="7">
        <v>0</v>
      </c>
      <c r="AD24" s="25">
        <f t="shared" si="15"/>
        <v>0</v>
      </c>
      <c r="AE24" s="7">
        <v>0</v>
      </c>
      <c r="AF24" s="25">
        <f t="shared" si="16"/>
        <v>0</v>
      </c>
      <c r="AH24" s="7">
        <v>2.3337039541493802E-2</v>
      </c>
      <c r="AI24" s="25">
        <f t="shared" si="17"/>
        <v>5.0886400882954019</v>
      </c>
    </row>
    <row r="25" spans="1:35" ht="14.4" x14ac:dyDescent="0.3">
      <c r="A25" s="27" t="s">
        <v>94</v>
      </c>
      <c r="B25" t="s">
        <v>531</v>
      </c>
      <c r="C25" t="s">
        <v>941</v>
      </c>
      <c r="D25" s="20">
        <v>0.894767923097603</v>
      </c>
      <c r="E25" s="24">
        <v>0</v>
      </c>
      <c r="F25" s="24">
        <v>0</v>
      </c>
      <c r="G25" s="24">
        <v>0</v>
      </c>
      <c r="H25" s="16">
        <f t="shared" si="0"/>
        <v>0.894767923097603</v>
      </c>
      <c r="I25" s="18">
        <f t="shared" si="1"/>
        <v>0</v>
      </c>
      <c r="J25" s="18">
        <f t="shared" si="2"/>
        <v>0</v>
      </c>
      <c r="K25" s="18">
        <f t="shared" si="3"/>
        <v>0</v>
      </c>
      <c r="L25" s="18">
        <f t="shared" si="4"/>
        <v>100</v>
      </c>
      <c r="M25">
        <v>0.15387055690898399</v>
      </c>
      <c r="N25" s="21">
        <v>4.6780814265165803E-2</v>
      </c>
      <c r="O25" s="16">
        <f t="shared" si="10"/>
        <v>0.2006513711741498</v>
      </c>
      <c r="P25" s="21">
        <v>0.151111656239168</v>
      </c>
      <c r="Q25" s="16">
        <f t="shared" si="5"/>
        <v>0.35176302741331777</v>
      </c>
      <c r="R25" s="18">
        <f t="shared" si="6"/>
        <v>17.196700165144328</v>
      </c>
      <c r="S25" s="18">
        <f t="shared" si="7"/>
        <v>5.2282623301039886</v>
      </c>
      <c r="T25" s="18">
        <f t="shared" si="8"/>
        <v>22.42496249524832</v>
      </c>
      <c r="U25" s="18">
        <f t="shared" si="9"/>
        <v>16.888363154105207</v>
      </c>
      <c r="V25" s="18">
        <f t="shared" si="11"/>
        <v>39.313325649353523</v>
      </c>
      <c r="W25" s="17"/>
      <c r="X25" s="11">
        <f t="shared" si="12"/>
        <v>100</v>
      </c>
      <c r="Y25" s="11">
        <f t="shared" si="13"/>
        <v>39.313325649353523</v>
      </c>
      <c r="AA25" s="7">
        <v>0</v>
      </c>
      <c r="AB25" s="25">
        <f t="shared" si="14"/>
        <v>0</v>
      </c>
      <c r="AC25" s="7">
        <v>0</v>
      </c>
      <c r="AD25" s="25">
        <f t="shared" si="15"/>
        <v>0</v>
      </c>
      <c r="AE25" s="7">
        <v>0</v>
      </c>
      <c r="AF25" s="25">
        <f t="shared" si="16"/>
        <v>0</v>
      </c>
      <c r="AH25" s="7">
        <v>0</v>
      </c>
      <c r="AI25" s="25">
        <f t="shared" si="17"/>
        <v>0</v>
      </c>
    </row>
    <row r="26" spans="1:35" ht="14.4" x14ac:dyDescent="0.3">
      <c r="A26" s="27" t="s">
        <v>95</v>
      </c>
      <c r="B26" t="s">
        <v>532</v>
      </c>
      <c r="C26" t="s">
        <v>943</v>
      </c>
      <c r="D26" s="20">
        <v>130.996010342056</v>
      </c>
      <c r="E26" s="24">
        <v>0</v>
      </c>
      <c r="F26" s="24">
        <v>0.11118117324693</v>
      </c>
      <c r="G26" s="24">
        <v>0.19362025855388401</v>
      </c>
      <c r="H26" s="16">
        <f t="shared" si="0"/>
        <v>130.69120891025517</v>
      </c>
      <c r="I26" s="18">
        <f t="shared" si="1"/>
        <v>0</v>
      </c>
      <c r="J26" s="18">
        <f t="shared" si="2"/>
        <v>8.4873709479101223E-2</v>
      </c>
      <c r="K26" s="18">
        <f t="shared" si="3"/>
        <v>0.14780622558527085</v>
      </c>
      <c r="L26" s="18">
        <f t="shared" si="4"/>
        <v>99.767320064935618</v>
      </c>
      <c r="M26">
        <v>10.619386972449901</v>
      </c>
      <c r="N26" s="21">
        <v>1.9835251414438999</v>
      </c>
      <c r="O26" s="16">
        <f t="shared" si="10"/>
        <v>12.602912113893801</v>
      </c>
      <c r="P26" s="21">
        <v>4.4802055143320496</v>
      </c>
      <c r="Q26" s="16">
        <f t="shared" si="5"/>
        <v>17.08311762822585</v>
      </c>
      <c r="R26" s="18">
        <f t="shared" si="6"/>
        <v>8.1066491603222275</v>
      </c>
      <c r="S26" s="18">
        <f t="shared" si="7"/>
        <v>1.5141874445370749</v>
      </c>
      <c r="T26" s="18">
        <f t="shared" si="8"/>
        <v>9.6208366048593028</v>
      </c>
      <c r="U26" s="18">
        <f t="shared" si="9"/>
        <v>3.4201083701964388</v>
      </c>
      <c r="V26" s="18">
        <f t="shared" si="11"/>
        <v>13.040944975055741</v>
      </c>
      <c r="W26" s="17"/>
      <c r="X26" s="11">
        <f t="shared" si="12"/>
        <v>99.999999999999986</v>
      </c>
      <c r="Y26" s="11">
        <f t="shared" si="13"/>
        <v>13.040944975055741</v>
      </c>
      <c r="AA26" s="7">
        <v>0</v>
      </c>
      <c r="AB26" s="25">
        <f t="shared" si="14"/>
        <v>0</v>
      </c>
      <c r="AC26" s="7">
        <v>0.26363449085049701</v>
      </c>
      <c r="AD26" s="25">
        <f t="shared" si="15"/>
        <v>0.20125383220610782</v>
      </c>
      <c r="AE26" s="7">
        <v>0.84469135307457699</v>
      </c>
      <c r="AF26" s="25">
        <f t="shared" si="16"/>
        <v>0.64482219791955797</v>
      </c>
      <c r="AH26" s="7">
        <v>0</v>
      </c>
      <c r="AI26" s="25">
        <f t="shared" si="17"/>
        <v>0</v>
      </c>
    </row>
    <row r="27" spans="1:35" ht="14.4" x14ac:dyDescent="0.3">
      <c r="A27" s="27" t="s">
        <v>96</v>
      </c>
      <c r="B27" t="s">
        <v>533</v>
      </c>
      <c r="C27" t="s">
        <v>941</v>
      </c>
      <c r="D27" s="20">
        <v>3.97020201433791</v>
      </c>
      <c r="E27" s="24">
        <v>0</v>
      </c>
      <c r="F27" s="24">
        <v>3.97020201433791</v>
      </c>
      <c r="G27" s="24">
        <v>0</v>
      </c>
      <c r="H27" s="16">
        <f t="shared" si="0"/>
        <v>0</v>
      </c>
      <c r="I27" s="18">
        <f t="shared" si="1"/>
        <v>0</v>
      </c>
      <c r="J27" s="18">
        <f t="shared" si="2"/>
        <v>100</v>
      </c>
      <c r="K27" s="18">
        <f t="shared" si="3"/>
        <v>0</v>
      </c>
      <c r="L27" s="18">
        <f t="shared" si="4"/>
        <v>0</v>
      </c>
      <c r="M27">
        <v>6.8870396966664693E-2</v>
      </c>
      <c r="N27" s="21">
        <v>0.226216100499047</v>
      </c>
      <c r="O27" s="16">
        <f t="shared" si="10"/>
        <v>0.29508649746571169</v>
      </c>
      <c r="P27" s="21">
        <v>0.30654158991894898</v>
      </c>
      <c r="Q27" s="16">
        <f t="shared" si="5"/>
        <v>0.60162808738466067</v>
      </c>
      <c r="R27" s="18">
        <f t="shared" si="6"/>
        <v>1.7346824347463299</v>
      </c>
      <c r="S27" s="18">
        <f t="shared" si="7"/>
        <v>5.6978486153121324</v>
      </c>
      <c r="T27" s="18">
        <f t="shared" si="8"/>
        <v>7.4325310500584623</v>
      </c>
      <c r="U27" s="18">
        <f t="shared" si="9"/>
        <v>7.7210577399313864</v>
      </c>
      <c r="V27" s="18">
        <f t="shared" si="11"/>
        <v>15.153588789989847</v>
      </c>
      <c r="W27" s="17"/>
      <c r="X27" s="11">
        <f t="shared" si="12"/>
        <v>100</v>
      </c>
      <c r="Y27" s="11">
        <f t="shared" si="13"/>
        <v>15.153588789989849</v>
      </c>
      <c r="AA27" s="7">
        <v>0</v>
      </c>
      <c r="AB27" s="25">
        <f t="shared" si="14"/>
        <v>0</v>
      </c>
      <c r="AC27" s="7">
        <v>0</v>
      </c>
      <c r="AD27" s="25">
        <f t="shared" si="15"/>
        <v>0</v>
      </c>
      <c r="AE27" s="7">
        <v>0</v>
      </c>
      <c r="AF27" s="25">
        <f t="shared" si="16"/>
        <v>0</v>
      </c>
      <c r="AH27" s="7">
        <v>0</v>
      </c>
      <c r="AI27" s="25">
        <f t="shared" si="17"/>
        <v>0</v>
      </c>
    </row>
    <row r="28" spans="1:35" ht="14.4" x14ac:dyDescent="0.3">
      <c r="A28" s="27" t="s">
        <v>97</v>
      </c>
      <c r="B28" t="s">
        <v>534</v>
      </c>
      <c r="C28" t="s">
        <v>944</v>
      </c>
      <c r="D28" s="20">
        <v>3.2150174240218901</v>
      </c>
      <c r="E28" s="24">
        <v>0</v>
      </c>
      <c r="F28" s="24">
        <v>0</v>
      </c>
      <c r="G28" s="24">
        <v>8.3626958878338306E-2</v>
      </c>
      <c r="H28" s="16">
        <f t="shared" si="0"/>
        <v>3.1313904651435518</v>
      </c>
      <c r="I28" s="18">
        <f t="shared" si="1"/>
        <v>0</v>
      </c>
      <c r="J28" s="18">
        <f t="shared" si="2"/>
        <v>0</v>
      </c>
      <c r="K28" s="18">
        <f t="shared" si="3"/>
        <v>2.6011354791888963</v>
      </c>
      <c r="L28" s="18">
        <f t="shared" si="4"/>
        <v>97.398864520811102</v>
      </c>
      <c r="M28">
        <v>5.1474918284540698E-2</v>
      </c>
      <c r="N28" s="21">
        <v>7.7861514406652302E-2</v>
      </c>
      <c r="O28" s="16">
        <f t="shared" si="10"/>
        <v>0.12933643269119299</v>
      </c>
      <c r="P28" s="21">
        <v>0.158574619475985</v>
      </c>
      <c r="Q28" s="16">
        <f t="shared" si="5"/>
        <v>0.28791105216717799</v>
      </c>
      <c r="R28" s="18">
        <f t="shared" si="6"/>
        <v>1.6010774280702693</v>
      </c>
      <c r="S28" s="18">
        <f t="shared" si="7"/>
        <v>2.4218069185220741</v>
      </c>
      <c r="T28" s="18">
        <f t="shared" si="8"/>
        <v>4.0228843465923436</v>
      </c>
      <c r="U28" s="18">
        <f t="shared" si="9"/>
        <v>4.9323097999765402</v>
      </c>
      <c r="V28" s="18">
        <f t="shared" si="11"/>
        <v>8.9551941465688838</v>
      </c>
      <c r="W28" s="17"/>
      <c r="X28" s="11">
        <f t="shared" si="12"/>
        <v>100</v>
      </c>
      <c r="Y28" s="11">
        <f t="shared" si="13"/>
        <v>8.9551941465688838</v>
      </c>
      <c r="AA28" s="7">
        <v>0</v>
      </c>
      <c r="AB28" s="25">
        <f t="shared" si="14"/>
        <v>0</v>
      </c>
      <c r="AC28" s="7">
        <v>9.0749175368458907E-3</v>
      </c>
      <c r="AD28" s="25">
        <f t="shared" si="15"/>
        <v>0.28226651180924056</v>
      </c>
      <c r="AE28" s="7">
        <v>2.3585626150423099E-3</v>
      </c>
      <c r="AF28" s="25">
        <f t="shared" si="16"/>
        <v>7.3360803503572269E-2</v>
      </c>
      <c r="AH28" s="7">
        <v>3.0175113859324898</v>
      </c>
      <c r="AI28" s="25">
        <f t="shared" si="17"/>
        <v>93.856766168242842</v>
      </c>
    </row>
    <row r="29" spans="1:35" ht="14.4" x14ac:dyDescent="0.3">
      <c r="A29" s="27" t="s">
        <v>98</v>
      </c>
      <c r="B29" t="s">
        <v>535</v>
      </c>
      <c r="C29" t="s">
        <v>941</v>
      </c>
      <c r="D29" s="20">
        <v>3.92844281671456</v>
      </c>
      <c r="E29" s="24">
        <v>0</v>
      </c>
      <c r="F29" s="24">
        <v>0</v>
      </c>
      <c r="G29" s="24">
        <v>0</v>
      </c>
      <c r="H29" s="16">
        <f t="shared" si="0"/>
        <v>3.92844281671456</v>
      </c>
      <c r="I29" s="18">
        <f t="shared" si="1"/>
        <v>0</v>
      </c>
      <c r="J29" s="18">
        <f t="shared" si="2"/>
        <v>0</v>
      </c>
      <c r="K29" s="18">
        <f t="shared" si="3"/>
        <v>0</v>
      </c>
      <c r="L29" s="18">
        <f t="shared" si="4"/>
        <v>100</v>
      </c>
      <c r="M29">
        <v>0.37681623122758701</v>
      </c>
      <c r="N29" s="21">
        <v>7.4839269092038696E-2</v>
      </c>
      <c r="O29" s="16">
        <f t="shared" si="10"/>
        <v>0.4516555003196257</v>
      </c>
      <c r="P29" s="21">
        <v>9.9404268590577702E-2</v>
      </c>
      <c r="Q29" s="16">
        <f t="shared" si="5"/>
        <v>0.55105976891020336</v>
      </c>
      <c r="R29" s="18">
        <f t="shared" si="6"/>
        <v>9.5919999044997279</v>
      </c>
      <c r="S29" s="18">
        <f t="shared" si="7"/>
        <v>1.9050619439747469</v>
      </c>
      <c r="T29" s="18">
        <f t="shared" si="8"/>
        <v>11.497061848474473</v>
      </c>
      <c r="U29" s="18">
        <f t="shared" si="9"/>
        <v>2.5303733114718363</v>
      </c>
      <c r="V29" s="18">
        <f t="shared" si="11"/>
        <v>14.027435159946311</v>
      </c>
      <c r="W29" s="17"/>
      <c r="X29" s="11">
        <f t="shared" si="12"/>
        <v>100</v>
      </c>
      <c r="Y29" s="11">
        <f t="shared" si="13"/>
        <v>14.027435159946311</v>
      </c>
      <c r="AA29" s="7">
        <v>0</v>
      </c>
      <c r="AB29" s="25">
        <f t="shared" si="14"/>
        <v>0</v>
      </c>
      <c r="AC29" s="7">
        <v>0</v>
      </c>
      <c r="AD29" s="25">
        <f t="shared" si="15"/>
        <v>0</v>
      </c>
      <c r="AE29" s="7">
        <v>0</v>
      </c>
      <c r="AF29" s="25">
        <f t="shared" si="16"/>
        <v>0</v>
      </c>
      <c r="AH29" s="7">
        <v>0</v>
      </c>
      <c r="AI29" s="25">
        <f t="shared" si="17"/>
        <v>0</v>
      </c>
    </row>
    <row r="30" spans="1:35" ht="14.4" x14ac:dyDescent="0.3">
      <c r="A30" s="27" t="s">
        <v>99</v>
      </c>
      <c r="B30" t="s">
        <v>536</v>
      </c>
      <c r="C30" t="s">
        <v>943</v>
      </c>
      <c r="D30" s="20">
        <v>11.5256160207121</v>
      </c>
      <c r="E30" s="24">
        <v>0</v>
      </c>
      <c r="F30" s="24">
        <v>0</v>
      </c>
      <c r="G30" s="24">
        <v>0</v>
      </c>
      <c r="H30" s="16">
        <f t="shared" si="0"/>
        <v>11.5256160207121</v>
      </c>
      <c r="I30" s="18">
        <f t="shared" si="1"/>
        <v>0</v>
      </c>
      <c r="J30" s="18">
        <f t="shared" si="2"/>
        <v>0</v>
      </c>
      <c r="K30" s="18">
        <f t="shared" si="3"/>
        <v>0</v>
      </c>
      <c r="L30" s="18">
        <f t="shared" si="4"/>
        <v>100</v>
      </c>
      <c r="M30">
        <v>1.92090724118125</v>
      </c>
      <c r="N30" s="21">
        <v>0.54119640331519803</v>
      </c>
      <c r="O30" s="16">
        <f t="shared" si="10"/>
        <v>2.4621036444964481</v>
      </c>
      <c r="P30" s="21">
        <v>0.94579391194692697</v>
      </c>
      <c r="Q30" s="16">
        <f t="shared" si="5"/>
        <v>3.4078975564433751</v>
      </c>
      <c r="R30" s="18">
        <f t="shared" si="6"/>
        <v>16.666417115833852</v>
      </c>
      <c r="S30" s="18">
        <f t="shared" si="7"/>
        <v>4.695596333789374</v>
      </c>
      <c r="T30" s="18">
        <f t="shared" si="8"/>
        <v>21.362013449623227</v>
      </c>
      <c r="U30" s="18">
        <f t="shared" si="9"/>
        <v>8.2060161491350101</v>
      </c>
      <c r="V30" s="18">
        <f t="shared" si="11"/>
        <v>29.568029598758237</v>
      </c>
      <c r="W30" s="17"/>
      <c r="X30" s="11">
        <f t="shared" si="12"/>
        <v>100</v>
      </c>
      <c r="Y30" s="11">
        <f t="shared" si="13"/>
        <v>29.568029598758237</v>
      </c>
      <c r="AA30" s="7">
        <v>0</v>
      </c>
      <c r="AB30" s="25">
        <f t="shared" si="14"/>
        <v>0</v>
      </c>
      <c r="AC30" s="7">
        <v>0</v>
      </c>
      <c r="AD30" s="25">
        <f t="shared" si="15"/>
        <v>0</v>
      </c>
      <c r="AE30" s="7">
        <v>0</v>
      </c>
      <c r="AF30" s="25">
        <f t="shared" si="16"/>
        <v>0</v>
      </c>
      <c r="AH30" s="7">
        <v>0</v>
      </c>
      <c r="AI30" s="25">
        <f t="shared" si="17"/>
        <v>0</v>
      </c>
    </row>
    <row r="31" spans="1:35" ht="14.4" x14ac:dyDescent="0.3">
      <c r="A31" s="27" t="s">
        <v>100</v>
      </c>
      <c r="B31" t="s">
        <v>537</v>
      </c>
      <c r="C31" t="s">
        <v>941</v>
      </c>
      <c r="D31" s="20">
        <v>2.5978496994284401</v>
      </c>
      <c r="E31" s="24">
        <v>0</v>
      </c>
      <c r="F31" s="24">
        <v>0</v>
      </c>
      <c r="G31" s="24">
        <v>0</v>
      </c>
      <c r="H31" s="16">
        <f t="shared" si="0"/>
        <v>2.5978496994284401</v>
      </c>
      <c r="I31" s="18">
        <f t="shared" si="1"/>
        <v>0</v>
      </c>
      <c r="J31" s="18">
        <f t="shared" si="2"/>
        <v>0</v>
      </c>
      <c r="K31" s="18">
        <f t="shared" si="3"/>
        <v>0</v>
      </c>
      <c r="L31" s="18">
        <f t="shared" si="4"/>
        <v>100</v>
      </c>
      <c r="M31">
        <v>1.23089487896853E-2</v>
      </c>
      <c r="N31" s="21">
        <v>2.0398314241261602E-2</v>
      </c>
      <c r="O31" s="16">
        <f t="shared" si="10"/>
        <v>3.2707263030946898E-2</v>
      </c>
      <c r="P31" s="21">
        <v>5.0161519317078997E-2</v>
      </c>
      <c r="Q31" s="16">
        <f t="shared" si="5"/>
        <v>8.2868782348025888E-2</v>
      </c>
      <c r="R31" s="18">
        <f t="shared" si="6"/>
        <v>0.47381296894864339</v>
      </c>
      <c r="S31" s="18">
        <f t="shared" si="7"/>
        <v>0.7851999384625481</v>
      </c>
      <c r="T31" s="18">
        <f t="shared" si="8"/>
        <v>1.2590129074111913</v>
      </c>
      <c r="U31" s="18">
        <f t="shared" si="9"/>
        <v>1.930886122015264</v>
      </c>
      <c r="V31" s="18">
        <f t="shared" si="11"/>
        <v>3.1898990294264551</v>
      </c>
      <c r="W31" s="17"/>
      <c r="X31" s="11">
        <f t="shared" si="12"/>
        <v>100</v>
      </c>
      <c r="Y31" s="11">
        <f t="shared" si="13"/>
        <v>3.1898990294264555</v>
      </c>
      <c r="AA31" s="7">
        <v>0</v>
      </c>
      <c r="AB31" s="25">
        <f t="shared" si="14"/>
        <v>0</v>
      </c>
      <c r="AC31" s="7">
        <v>0</v>
      </c>
      <c r="AD31" s="25">
        <f t="shared" si="15"/>
        <v>0</v>
      </c>
      <c r="AE31" s="7">
        <v>0</v>
      </c>
      <c r="AF31" s="25">
        <f t="shared" si="16"/>
        <v>0</v>
      </c>
      <c r="AH31" s="7">
        <v>0</v>
      </c>
      <c r="AI31" s="25">
        <f t="shared" si="17"/>
        <v>0</v>
      </c>
    </row>
    <row r="32" spans="1:35" ht="14.4" x14ac:dyDescent="0.3">
      <c r="A32" s="27" t="s">
        <v>101</v>
      </c>
      <c r="B32" t="s">
        <v>538</v>
      </c>
      <c r="C32" t="s">
        <v>941</v>
      </c>
      <c r="D32" s="20">
        <v>1.83793341073341</v>
      </c>
      <c r="E32" s="24">
        <v>0</v>
      </c>
      <c r="F32" s="24">
        <v>0</v>
      </c>
      <c r="G32" s="24">
        <v>0</v>
      </c>
      <c r="H32" s="16">
        <f t="shared" si="0"/>
        <v>1.83793341073341</v>
      </c>
      <c r="I32" s="18">
        <f t="shared" si="1"/>
        <v>0</v>
      </c>
      <c r="J32" s="18">
        <f t="shared" si="2"/>
        <v>0</v>
      </c>
      <c r="K32" s="18">
        <f t="shared" si="3"/>
        <v>0</v>
      </c>
      <c r="L32" s="18">
        <f t="shared" si="4"/>
        <v>100</v>
      </c>
      <c r="M32">
        <v>3.4016090396069898E-2</v>
      </c>
      <c r="N32" s="21">
        <v>8.7862628220982106E-2</v>
      </c>
      <c r="O32" s="16">
        <f t="shared" si="10"/>
        <v>0.121878718617052</v>
      </c>
      <c r="P32" s="21">
        <v>0.12759537204048199</v>
      </c>
      <c r="Q32" s="16">
        <f t="shared" si="5"/>
        <v>0.24947409065753401</v>
      </c>
      <c r="R32" s="18">
        <f t="shared" si="6"/>
        <v>1.8507792609578873</v>
      </c>
      <c r="S32" s="18">
        <f t="shared" si="7"/>
        <v>4.7805120527147587</v>
      </c>
      <c r="T32" s="18">
        <f t="shared" si="8"/>
        <v>6.6312913136726452</v>
      </c>
      <c r="U32" s="18">
        <f t="shared" si="9"/>
        <v>6.9423283398263189</v>
      </c>
      <c r="V32" s="18">
        <f t="shared" si="11"/>
        <v>13.573619653498966</v>
      </c>
      <c r="W32" s="17"/>
      <c r="X32" s="11">
        <f t="shared" si="12"/>
        <v>100</v>
      </c>
      <c r="Y32" s="11">
        <f t="shared" si="13"/>
        <v>13.573619653498966</v>
      </c>
      <c r="AA32" s="7">
        <v>0</v>
      </c>
      <c r="AB32" s="25">
        <f t="shared" si="14"/>
        <v>0</v>
      </c>
      <c r="AC32" s="7">
        <v>0</v>
      </c>
      <c r="AD32" s="25">
        <f t="shared" si="15"/>
        <v>0</v>
      </c>
      <c r="AE32" s="7">
        <v>0</v>
      </c>
      <c r="AF32" s="25">
        <f t="shared" si="16"/>
        <v>0</v>
      </c>
      <c r="AH32" s="7">
        <v>0</v>
      </c>
      <c r="AI32" s="25">
        <f t="shared" si="17"/>
        <v>0</v>
      </c>
    </row>
    <row r="33" spans="1:35" ht="14.4" x14ac:dyDescent="0.3">
      <c r="A33" s="27" t="s">
        <v>102</v>
      </c>
      <c r="B33" t="s">
        <v>539</v>
      </c>
      <c r="C33" t="s">
        <v>944</v>
      </c>
      <c r="D33" s="20">
        <v>1.2735124362836201</v>
      </c>
      <c r="E33" s="24">
        <v>0</v>
      </c>
      <c r="F33" s="24">
        <v>0</v>
      </c>
      <c r="G33" s="24">
        <v>0</v>
      </c>
      <c r="H33" s="16">
        <f t="shared" si="0"/>
        <v>1.2735124362836201</v>
      </c>
      <c r="I33" s="18">
        <f t="shared" si="1"/>
        <v>0</v>
      </c>
      <c r="J33" s="18">
        <f t="shared" si="2"/>
        <v>0</v>
      </c>
      <c r="K33" s="18">
        <f t="shared" si="3"/>
        <v>0</v>
      </c>
      <c r="L33" s="18">
        <f t="shared" si="4"/>
        <v>100</v>
      </c>
      <c r="M33">
        <v>8.8221847264155898E-2</v>
      </c>
      <c r="N33" s="21">
        <v>2.4446505768957998E-2</v>
      </c>
      <c r="O33" s="16">
        <f t="shared" si="10"/>
        <v>0.1126683530331139</v>
      </c>
      <c r="P33" s="21">
        <v>1.6696189955076001E-2</v>
      </c>
      <c r="Q33" s="16">
        <f t="shared" si="5"/>
        <v>0.12936454298818989</v>
      </c>
      <c r="R33" s="18">
        <f t="shared" si="6"/>
        <v>6.9274429326819913</v>
      </c>
      <c r="S33" s="18">
        <f t="shared" si="7"/>
        <v>1.9196126455033369</v>
      </c>
      <c r="T33" s="18">
        <f t="shared" si="8"/>
        <v>8.8470555781853299</v>
      </c>
      <c r="U33" s="18">
        <f t="shared" si="9"/>
        <v>1.3110347005168659</v>
      </c>
      <c r="V33" s="18">
        <f t="shared" si="11"/>
        <v>10.158090278702195</v>
      </c>
      <c r="W33" s="17"/>
      <c r="X33" s="11">
        <f t="shared" si="12"/>
        <v>100</v>
      </c>
      <c r="Y33" s="11">
        <f t="shared" si="13"/>
        <v>10.158090278702193</v>
      </c>
      <c r="AA33" s="7">
        <v>0</v>
      </c>
      <c r="AB33" s="25">
        <f t="shared" si="14"/>
        <v>0</v>
      </c>
      <c r="AC33" s="7">
        <v>0</v>
      </c>
      <c r="AD33" s="25">
        <f t="shared" si="15"/>
        <v>0</v>
      </c>
      <c r="AE33" s="7">
        <v>0</v>
      </c>
      <c r="AF33" s="25">
        <f t="shared" si="16"/>
        <v>0</v>
      </c>
      <c r="AH33" s="7">
        <v>0</v>
      </c>
      <c r="AI33" s="25">
        <f t="shared" si="17"/>
        <v>0</v>
      </c>
    </row>
    <row r="34" spans="1:35" ht="14.4" x14ac:dyDescent="0.3">
      <c r="A34" s="27" t="s">
        <v>103</v>
      </c>
      <c r="B34" t="s">
        <v>540</v>
      </c>
      <c r="C34" t="s">
        <v>941</v>
      </c>
      <c r="D34" s="20">
        <v>1.0960694981083901</v>
      </c>
      <c r="E34" s="24">
        <v>0</v>
      </c>
      <c r="F34" s="24">
        <v>0</v>
      </c>
      <c r="G34" s="24">
        <v>0</v>
      </c>
      <c r="H34" s="16">
        <f t="shared" si="0"/>
        <v>1.0960694981083901</v>
      </c>
      <c r="I34" s="18">
        <f t="shared" si="1"/>
        <v>0</v>
      </c>
      <c r="J34" s="18">
        <f t="shared" si="2"/>
        <v>0</v>
      </c>
      <c r="K34" s="18">
        <f t="shared" si="3"/>
        <v>0</v>
      </c>
      <c r="L34" s="18">
        <f t="shared" si="4"/>
        <v>100</v>
      </c>
      <c r="M34">
        <v>0</v>
      </c>
      <c r="N34" s="21">
        <v>0</v>
      </c>
      <c r="O34" s="16">
        <f t="shared" si="10"/>
        <v>0</v>
      </c>
      <c r="P34" s="21">
        <v>4.44127548823598E-4</v>
      </c>
      <c r="Q34" s="16">
        <f t="shared" si="5"/>
        <v>4.44127548823598E-4</v>
      </c>
      <c r="R34" s="18">
        <f t="shared" si="6"/>
        <v>0</v>
      </c>
      <c r="S34" s="18">
        <f t="shared" si="7"/>
        <v>0</v>
      </c>
      <c r="T34" s="18">
        <f t="shared" si="8"/>
        <v>0</v>
      </c>
      <c r="U34" s="18">
        <f t="shared" si="9"/>
        <v>4.0520017169538861E-2</v>
      </c>
      <c r="V34" s="18">
        <f t="shared" si="11"/>
        <v>4.0520017169538861E-2</v>
      </c>
      <c r="W34" s="17"/>
      <c r="X34" s="11">
        <f t="shared" si="12"/>
        <v>100</v>
      </c>
      <c r="Y34" s="11">
        <f t="shared" si="13"/>
        <v>4.0520017169538861E-2</v>
      </c>
      <c r="AA34" s="7">
        <v>0</v>
      </c>
      <c r="AB34" s="25">
        <f t="shared" si="14"/>
        <v>0</v>
      </c>
      <c r="AC34" s="7">
        <v>0</v>
      </c>
      <c r="AD34" s="25">
        <f t="shared" si="15"/>
        <v>0</v>
      </c>
      <c r="AE34" s="7">
        <v>0</v>
      </c>
      <c r="AF34" s="25">
        <f t="shared" si="16"/>
        <v>0</v>
      </c>
      <c r="AH34" s="7">
        <v>0</v>
      </c>
      <c r="AI34" s="25">
        <f t="shared" si="17"/>
        <v>0</v>
      </c>
    </row>
    <row r="35" spans="1:35" ht="14.4" x14ac:dyDescent="0.3">
      <c r="A35" s="27" t="s">
        <v>104</v>
      </c>
      <c r="B35" t="s">
        <v>541</v>
      </c>
      <c r="C35" t="s">
        <v>941</v>
      </c>
      <c r="D35" s="20">
        <v>3.8467923597386098</v>
      </c>
      <c r="E35" s="24">
        <v>0</v>
      </c>
      <c r="F35" s="24">
        <v>0</v>
      </c>
      <c r="G35" s="24">
        <v>0</v>
      </c>
      <c r="H35" s="16">
        <f t="shared" si="0"/>
        <v>3.8467923597386098</v>
      </c>
      <c r="I35" s="18">
        <f t="shared" si="1"/>
        <v>0</v>
      </c>
      <c r="J35" s="18">
        <f t="shared" si="2"/>
        <v>0</v>
      </c>
      <c r="K35" s="18">
        <f t="shared" si="3"/>
        <v>0</v>
      </c>
      <c r="L35" s="18">
        <f t="shared" si="4"/>
        <v>100</v>
      </c>
      <c r="M35">
        <v>1.8225939541699001</v>
      </c>
      <c r="N35" s="21">
        <v>0.215587816433122</v>
      </c>
      <c r="O35" s="16">
        <f t="shared" si="10"/>
        <v>2.0381817706030221</v>
      </c>
      <c r="P35" s="21">
        <v>0.32169702111641602</v>
      </c>
      <c r="Q35" s="16">
        <f t="shared" si="5"/>
        <v>2.3598787917194382</v>
      </c>
      <c r="R35" s="18">
        <f t="shared" si="6"/>
        <v>47.379577157467004</v>
      </c>
      <c r="S35" s="18">
        <f t="shared" si="7"/>
        <v>5.6043528288532638</v>
      </c>
      <c r="T35" s="18">
        <f t="shared" si="8"/>
        <v>52.983929986320263</v>
      </c>
      <c r="U35" s="18">
        <f t="shared" si="9"/>
        <v>8.3627342219811265</v>
      </c>
      <c r="V35" s="18">
        <f t="shared" si="11"/>
        <v>61.346664208301391</v>
      </c>
      <c r="W35" s="17"/>
      <c r="X35" s="11">
        <f t="shared" si="12"/>
        <v>100</v>
      </c>
      <c r="Y35" s="11">
        <f t="shared" si="13"/>
        <v>61.346664208301398</v>
      </c>
      <c r="AA35" s="7">
        <v>0</v>
      </c>
      <c r="AB35" s="25">
        <f t="shared" si="14"/>
        <v>0</v>
      </c>
      <c r="AC35" s="7">
        <v>0</v>
      </c>
      <c r="AD35" s="25">
        <f t="shared" si="15"/>
        <v>0</v>
      </c>
      <c r="AE35" s="7">
        <v>0</v>
      </c>
      <c r="AF35" s="25">
        <f t="shared" si="16"/>
        <v>0</v>
      </c>
      <c r="AH35" s="7">
        <v>3.1327729706907301</v>
      </c>
      <c r="AI35" s="25">
        <f t="shared" si="17"/>
        <v>81.438577332091882</v>
      </c>
    </row>
    <row r="36" spans="1:35" ht="14.4" x14ac:dyDescent="0.3">
      <c r="A36" s="27" t="s">
        <v>105</v>
      </c>
      <c r="B36" t="s">
        <v>542</v>
      </c>
      <c r="C36" t="s">
        <v>946</v>
      </c>
      <c r="D36" s="20">
        <v>2.2971885141249699</v>
      </c>
      <c r="E36" s="24">
        <v>0</v>
      </c>
      <c r="F36" s="24">
        <v>0</v>
      </c>
      <c r="G36" s="24">
        <v>0</v>
      </c>
      <c r="H36" s="16">
        <f t="shared" si="0"/>
        <v>2.2971885141249699</v>
      </c>
      <c r="I36" s="18">
        <f t="shared" si="1"/>
        <v>0</v>
      </c>
      <c r="J36" s="18">
        <f t="shared" si="2"/>
        <v>0</v>
      </c>
      <c r="K36" s="18">
        <f t="shared" si="3"/>
        <v>0</v>
      </c>
      <c r="L36" s="18">
        <f t="shared" si="4"/>
        <v>100</v>
      </c>
      <c r="M36">
        <v>4.5589937589422301E-3</v>
      </c>
      <c r="N36" s="21">
        <v>0.12593320003285099</v>
      </c>
      <c r="O36" s="16">
        <f t="shared" si="10"/>
        <v>0.13049219379179322</v>
      </c>
      <c r="P36" s="21">
        <v>0.36968634376822701</v>
      </c>
      <c r="Q36" s="16">
        <f t="shared" si="5"/>
        <v>0.50017853756002029</v>
      </c>
      <c r="R36" s="18">
        <f t="shared" si="6"/>
        <v>0.1984597141640686</v>
      </c>
      <c r="S36" s="18">
        <f t="shared" si="7"/>
        <v>5.482057709174148</v>
      </c>
      <c r="T36" s="18">
        <f t="shared" si="8"/>
        <v>5.6805174233382179</v>
      </c>
      <c r="U36" s="18">
        <f t="shared" si="9"/>
        <v>16.092991127854631</v>
      </c>
      <c r="V36" s="18">
        <f t="shared" si="11"/>
        <v>21.773508551192851</v>
      </c>
      <c r="W36" s="17"/>
      <c r="X36" s="11">
        <f t="shared" si="12"/>
        <v>100</v>
      </c>
      <c r="Y36" s="11">
        <f t="shared" si="13"/>
        <v>21.773508551192847</v>
      </c>
      <c r="AA36" s="7">
        <v>0</v>
      </c>
      <c r="AB36" s="25">
        <f t="shared" si="14"/>
        <v>0</v>
      </c>
      <c r="AC36" s="7">
        <v>0</v>
      </c>
      <c r="AD36" s="25">
        <f t="shared" si="15"/>
        <v>0</v>
      </c>
      <c r="AE36" s="7">
        <v>0</v>
      </c>
      <c r="AF36" s="25">
        <f t="shared" si="16"/>
        <v>0</v>
      </c>
      <c r="AH36" s="7">
        <v>0</v>
      </c>
      <c r="AI36" s="25">
        <f t="shared" si="17"/>
        <v>0</v>
      </c>
    </row>
    <row r="37" spans="1:35" ht="14.4" x14ac:dyDescent="0.3">
      <c r="A37" s="27" t="s">
        <v>106</v>
      </c>
      <c r="B37" t="s">
        <v>543</v>
      </c>
      <c r="C37" t="s">
        <v>941</v>
      </c>
      <c r="D37" s="20">
        <v>1.06238214269969</v>
      </c>
      <c r="E37" s="24">
        <v>0</v>
      </c>
      <c r="F37" s="24">
        <v>0</v>
      </c>
      <c r="G37" s="24">
        <v>0</v>
      </c>
      <c r="H37" s="16">
        <f t="shared" si="0"/>
        <v>1.06238214269969</v>
      </c>
      <c r="I37" s="18">
        <f t="shared" si="1"/>
        <v>0</v>
      </c>
      <c r="J37" s="18">
        <f t="shared" si="2"/>
        <v>0</v>
      </c>
      <c r="K37" s="18">
        <f t="shared" si="3"/>
        <v>0</v>
      </c>
      <c r="L37" s="18">
        <f t="shared" si="4"/>
        <v>100</v>
      </c>
      <c r="M37">
        <v>0.16700626695701701</v>
      </c>
      <c r="N37" s="21">
        <v>0.126239906362756</v>
      </c>
      <c r="O37" s="16">
        <f t="shared" si="10"/>
        <v>0.29324617331977298</v>
      </c>
      <c r="P37" s="21">
        <v>0.19092130669178201</v>
      </c>
      <c r="Q37" s="16">
        <f t="shared" si="5"/>
        <v>0.48416748001155496</v>
      </c>
      <c r="R37" s="18">
        <f t="shared" si="6"/>
        <v>15.71998062134462</v>
      </c>
      <c r="S37" s="18">
        <f t="shared" si="7"/>
        <v>11.882721036891619</v>
      </c>
      <c r="T37" s="18">
        <f t="shared" si="8"/>
        <v>27.602701658236235</v>
      </c>
      <c r="U37" s="18">
        <f t="shared" si="9"/>
        <v>17.971057590126577</v>
      </c>
      <c r="V37" s="18">
        <f t="shared" si="11"/>
        <v>45.573759248362812</v>
      </c>
      <c r="W37" s="17"/>
      <c r="X37" s="11">
        <f t="shared" si="12"/>
        <v>100</v>
      </c>
      <c r="Y37" s="11">
        <f t="shared" si="13"/>
        <v>45.573759248362819</v>
      </c>
      <c r="AA37" s="7">
        <v>0</v>
      </c>
      <c r="AB37" s="25">
        <f t="shared" si="14"/>
        <v>0</v>
      </c>
      <c r="AC37" s="7">
        <v>0</v>
      </c>
      <c r="AD37" s="25">
        <f t="shared" si="15"/>
        <v>0</v>
      </c>
      <c r="AE37" s="7">
        <v>0</v>
      </c>
      <c r="AF37" s="25">
        <f t="shared" si="16"/>
        <v>0</v>
      </c>
      <c r="AH37" s="7">
        <v>0</v>
      </c>
      <c r="AI37" s="25">
        <f t="shared" si="17"/>
        <v>0</v>
      </c>
    </row>
    <row r="38" spans="1:35" ht="14.4" x14ac:dyDescent="0.3">
      <c r="A38" s="27" t="s">
        <v>107</v>
      </c>
      <c r="B38" t="s">
        <v>544</v>
      </c>
      <c r="C38" t="s">
        <v>941</v>
      </c>
      <c r="D38" s="20">
        <v>2.4214213029615501</v>
      </c>
      <c r="E38" s="24">
        <v>0</v>
      </c>
      <c r="F38" s="24">
        <v>0</v>
      </c>
      <c r="G38" s="24">
        <v>5.9354814769769997E-2</v>
      </c>
      <c r="H38" s="16">
        <f t="shared" si="0"/>
        <v>2.3620664881917803</v>
      </c>
      <c r="I38" s="18">
        <f t="shared" si="1"/>
        <v>0</v>
      </c>
      <c r="J38" s="18">
        <f t="shared" si="2"/>
        <v>0</v>
      </c>
      <c r="K38" s="18">
        <f t="shared" si="3"/>
        <v>2.4512386463758014</v>
      </c>
      <c r="L38" s="18">
        <f t="shared" si="4"/>
        <v>97.548761353624201</v>
      </c>
      <c r="M38">
        <v>0.284161864222642</v>
      </c>
      <c r="N38" s="21">
        <v>0.127526865698467</v>
      </c>
      <c r="O38" s="16">
        <f t="shared" si="10"/>
        <v>0.411688729921109</v>
      </c>
      <c r="P38" s="21">
        <v>0.20135223574580599</v>
      </c>
      <c r="Q38" s="16">
        <f t="shared" si="5"/>
        <v>0.61304096566691502</v>
      </c>
      <c r="R38" s="18">
        <f t="shared" si="6"/>
        <v>11.735333453748598</v>
      </c>
      <c r="S38" s="18">
        <f t="shared" si="7"/>
        <v>5.2666120324659591</v>
      </c>
      <c r="T38" s="18">
        <f t="shared" si="8"/>
        <v>17.001945486214556</v>
      </c>
      <c r="U38" s="18">
        <f t="shared" si="9"/>
        <v>8.3154565254522037</v>
      </c>
      <c r="V38" s="18">
        <f t="shared" si="11"/>
        <v>25.317402011666761</v>
      </c>
      <c r="W38" s="17"/>
      <c r="X38" s="11">
        <f t="shared" si="12"/>
        <v>100</v>
      </c>
      <c r="Y38" s="11">
        <f t="shared" si="13"/>
        <v>25.317402011666765</v>
      </c>
      <c r="AA38" s="7">
        <v>0</v>
      </c>
      <c r="AB38" s="25">
        <f t="shared" si="14"/>
        <v>0</v>
      </c>
      <c r="AC38" s="7">
        <v>0</v>
      </c>
      <c r="AD38" s="25">
        <f t="shared" si="15"/>
        <v>0</v>
      </c>
      <c r="AE38" s="7">
        <v>0.74228333743838804</v>
      </c>
      <c r="AF38" s="25">
        <f t="shared" si="16"/>
        <v>30.654861115268499</v>
      </c>
      <c r="AH38" s="7">
        <v>2.4214213029615501</v>
      </c>
      <c r="AI38" s="25">
        <f t="shared" si="17"/>
        <v>100</v>
      </c>
    </row>
    <row r="39" spans="1:35" ht="14.4" x14ac:dyDescent="0.3">
      <c r="A39" t="s">
        <v>108</v>
      </c>
      <c r="B39" t="s">
        <v>545</v>
      </c>
      <c r="C39" s="7" t="s">
        <v>944</v>
      </c>
      <c r="D39" s="20">
        <v>12.3300833344335</v>
      </c>
      <c r="E39" s="24">
        <v>2.6643016049085399E-3</v>
      </c>
      <c r="F39" s="24">
        <v>1.6798696262412699E-5</v>
      </c>
      <c r="G39" s="24">
        <v>1.8956303212959401E-3</v>
      </c>
      <c r="H39" s="16">
        <f t="shared" ref="H39:H54" si="21">D39-E39-F39-G39</f>
        <v>12.325506603811032</v>
      </c>
      <c r="I39" s="18">
        <f t="shared" ref="I39:I54" si="22">E39/D39*100</f>
        <v>2.1608139480031745E-2</v>
      </c>
      <c r="J39" s="18">
        <f t="shared" ref="J39:J54" si="23">F39/D39*100</f>
        <v>1.3624154684745696E-4</v>
      </c>
      <c r="K39" s="18">
        <f t="shared" ref="K39:K54" si="24">G39/D39*100</f>
        <v>1.5374026840533385E-2</v>
      </c>
      <c r="L39" s="18">
        <f t="shared" ref="L39:L54" si="25">H39/D39*100</f>
        <v>99.962881592132575</v>
      </c>
      <c r="M39">
        <v>1.2246187599639</v>
      </c>
      <c r="N39" s="21">
        <v>0.58762450405481903</v>
      </c>
      <c r="O39" s="16">
        <f t="shared" si="10"/>
        <v>1.8122432640187189</v>
      </c>
      <c r="P39" s="21">
        <v>0.90877990942428299</v>
      </c>
      <c r="Q39" s="16">
        <f t="shared" si="5"/>
        <v>2.7210231734430019</v>
      </c>
      <c r="R39" s="18">
        <f t="shared" ref="R39:R54" si="26">M39/D39*100</f>
        <v>9.9319585013994107</v>
      </c>
      <c r="S39" s="18">
        <f t="shared" ref="S39:S54" si="27">N39/D39*100</f>
        <v>4.7657788525548295</v>
      </c>
      <c r="T39" s="18">
        <f t="shared" ref="T39:T54" si="28">O39/D39*100</f>
        <v>14.69773735395424</v>
      </c>
      <c r="U39" s="18">
        <f t="shared" ref="U39:U54" si="29">P39/D39*100</f>
        <v>7.3704279587988406</v>
      </c>
      <c r="V39" s="18">
        <f t="shared" ref="V39:V54" si="30">Q39/D39*100</f>
        <v>22.068165312753081</v>
      </c>
      <c r="X39" s="11">
        <f t="shared" ref="X39:X54" si="31">SUM(I39:L39)</f>
        <v>99.999999999999986</v>
      </c>
      <c r="Y39" s="11">
        <f t="shared" ref="Y39:Y54" si="32">SUM(R39:S39,U39)</f>
        <v>22.068165312753081</v>
      </c>
      <c r="AA39" s="7">
        <v>0</v>
      </c>
      <c r="AB39" s="25">
        <f t="shared" si="14"/>
        <v>0</v>
      </c>
      <c r="AC39" s="7">
        <v>1.48358164484893E-3</v>
      </c>
      <c r="AD39" s="25">
        <f t="shared" si="15"/>
        <v>1.2032211012765977E-2</v>
      </c>
      <c r="AE39" s="7">
        <v>0</v>
      </c>
      <c r="AF39" s="25">
        <f t="shared" si="16"/>
        <v>0</v>
      </c>
      <c r="AH39" s="7">
        <v>0</v>
      </c>
      <c r="AI39" s="25">
        <f t="shared" si="17"/>
        <v>0</v>
      </c>
    </row>
    <row r="40" spans="1:35" ht="14.4" x14ac:dyDescent="0.3">
      <c r="A40" t="s">
        <v>109</v>
      </c>
      <c r="B40" t="s">
        <v>546</v>
      </c>
      <c r="C40" s="7" t="s">
        <v>941</v>
      </c>
      <c r="D40" s="20">
        <v>0.55330082920337997</v>
      </c>
      <c r="E40" s="24">
        <v>0</v>
      </c>
      <c r="F40" s="24">
        <v>0</v>
      </c>
      <c r="G40" s="24">
        <v>0</v>
      </c>
      <c r="H40" s="16">
        <f t="shared" si="21"/>
        <v>0.55330082920337997</v>
      </c>
      <c r="I40" s="18">
        <f t="shared" si="22"/>
        <v>0</v>
      </c>
      <c r="J40" s="18">
        <f t="shared" si="23"/>
        <v>0</v>
      </c>
      <c r="K40" s="18">
        <f t="shared" si="24"/>
        <v>0</v>
      </c>
      <c r="L40" s="18">
        <f t="shared" si="25"/>
        <v>100</v>
      </c>
      <c r="M40">
        <v>0</v>
      </c>
      <c r="N40" s="21">
        <v>0</v>
      </c>
      <c r="O40" s="16">
        <f t="shared" si="10"/>
        <v>0</v>
      </c>
      <c r="P40" s="21">
        <v>0</v>
      </c>
      <c r="Q40" s="16">
        <f t="shared" si="5"/>
        <v>0</v>
      </c>
      <c r="R40" s="18">
        <f t="shared" si="26"/>
        <v>0</v>
      </c>
      <c r="S40" s="18">
        <f t="shared" si="27"/>
        <v>0</v>
      </c>
      <c r="T40" s="18">
        <f t="shared" si="28"/>
        <v>0</v>
      </c>
      <c r="U40" s="18">
        <f t="shared" si="29"/>
        <v>0</v>
      </c>
      <c r="V40" s="18">
        <f t="shared" si="30"/>
        <v>0</v>
      </c>
      <c r="W40" s="17"/>
      <c r="X40" s="11">
        <f t="shared" si="31"/>
        <v>100</v>
      </c>
      <c r="Y40" s="11">
        <f t="shared" si="32"/>
        <v>0</v>
      </c>
      <c r="AA40" s="7">
        <v>0</v>
      </c>
      <c r="AB40" s="25">
        <f t="shared" si="14"/>
        <v>0</v>
      </c>
      <c r="AC40" s="7">
        <v>0</v>
      </c>
      <c r="AD40" s="25">
        <f t="shared" si="15"/>
        <v>0</v>
      </c>
      <c r="AE40" s="7">
        <v>0</v>
      </c>
      <c r="AF40" s="25">
        <f t="shared" si="16"/>
        <v>0</v>
      </c>
      <c r="AH40" s="7">
        <v>0</v>
      </c>
      <c r="AI40" s="25">
        <f t="shared" si="17"/>
        <v>0</v>
      </c>
    </row>
    <row r="41" spans="1:35" ht="14.4" x14ac:dyDescent="0.3">
      <c r="A41" t="s">
        <v>110</v>
      </c>
      <c r="B41" t="s">
        <v>547</v>
      </c>
      <c r="C41" s="7" t="s">
        <v>943</v>
      </c>
      <c r="D41" s="20">
        <v>71.041498484540597</v>
      </c>
      <c r="E41" s="24">
        <v>0</v>
      </c>
      <c r="F41" s="24">
        <v>0</v>
      </c>
      <c r="G41" s="24">
        <v>0</v>
      </c>
      <c r="H41" s="16">
        <f t="shared" si="21"/>
        <v>71.041498484540597</v>
      </c>
      <c r="I41" s="18">
        <f t="shared" si="22"/>
        <v>0</v>
      </c>
      <c r="J41" s="18">
        <f t="shared" si="23"/>
        <v>0</v>
      </c>
      <c r="K41" s="18">
        <f t="shared" si="24"/>
        <v>0</v>
      </c>
      <c r="L41" s="18">
        <f t="shared" si="25"/>
        <v>100</v>
      </c>
      <c r="M41">
        <v>9.2175726694344799</v>
      </c>
      <c r="N41" s="21">
        <v>1.24162161857435</v>
      </c>
      <c r="O41" s="16">
        <f t="shared" si="10"/>
        <v>10.459194288008829</v>
      </c>
      <c r="P41" s="21">
        <v>2.8092855147732401</v>
      </c>
      <c r="Q41" s="16">
        <f t="shared" si="5"/>
        <v>13.268479802782069</v>
      </c>
      <c r="R41" s="18">
        <f t="shared" si="26"/>
        <v>12.974913066396429</v>
      </c>
      <c r="S41" s="18">
        <f t="shared" si="27"/>
        <v>1.7477413132614881</v>
      </c>
      <c r="T41" s="18">
        <f t="shared" si="28"/>
        <v>14.722654379657918</v>
      </c>
      <c r="U41" s="18">
        <f t="shared" si="29"/>
        <v>3.9544288545441808</v>
      </c>
      <c r="V41" s="18">
        <f t="shared" si="30"/>
        <v>18.677083234202101</v>
      </c>
      <c r="W41" s="16"/>
      <c r="X41" s="11">
        <f t="shared" si="31"/>
        <v>100</v>
      </c>
      <c r="Y41" s="11">
        <f t="shared" si="32"/>
        <v>18.677083234202097</v>
      </c>
      <c r="AA41" s="7">
        <v>0</v>
      </c>
      <c r="AB41" s="25">
        <f t="shared" si="14"/>
        <v>0</v>
      </c>
      <c r="AC41" s="7">
        <v>0</v>
      </c>
      <c r="AD41" s="25">
        <f t="shared" si="15"/>
        <v>0</v>
      </c>
      <c r="AE41" s="7">
        <v>4.2456814868171901E-3</v>
      </c>
      <c r="AF41" s="25">
        <f t="shared" si="16"/>
        <v>5.9763399947723459E-3</v>
      </c>
      <c r="AH41" s="7">
        <v>0</v>
      </c>
      <c r="AI41" s="25">
        <f t="shared" si="17"/>
        <v>0</v>
      </c>
    </row>
    <row r="42" spans="1:35" ht="14.4" x14ac:dyDescent="0.3">
      <c r="A42" t="s">
        <v>111</v>
      </c>
      <c r="B42" t="s">
        <v>548</v>
      </c>
      <c r="C42" s="7" t="s">
        <v>941</v>
      </c>
      <c r="D42" s="20">
        <v>0.95866279232794605</v>
      </c>
      <c r="E42" s="24">
        <v>0</v>
      </c>
      <c r="F42" s="24">
        <v>0</v>
      </c>
      <c r="G42" s="24">
        <v>0</v>
      </c>
      <c r="H42" s="16">
        <f t="shared" si="21"/>
        <v>0.95866279232794605</v>
      </c>
      <c r="I42" s="18">
        <f t="shared" si="22"/>
        <v>0</v>
      </c>
      <c r="J42" s="18">
        <f t="shared" si="23"/>
        <v>0</v>
      </c>
      <c r="K42" s="18">
        <f t="shared" si="24"/>
        <v>0</v>
      </c>
      <c r="L42" s="18">
        <f t="shared" si="25"/>
        <v>100</v>
      </c>
      <c r="M42">
        <v>4.8018798099359203E-2</v>
      </c>
      <c r="N42" s="21">
        <v>3.11330595115781E-2</v>
      </c>
      <c r="O42" s="16">
        <f t="shared" si="10"/>
        <v>7.9151857610937307E-2</v>
      </c>
      <c r="P42" s="21">
        <v>6.0752945782603998E-2</v>
      </c>
      <c r="Q42" s="16">
        <f t="shared" si="5"/>
        <v>0.1399048033935413</v>
      </c>
      <c r="R42" s="18">
        <f t="shared" si="26"/>
        <v>5.0089352047088314</v>
      </c>
      <c r="S42" s="18">
        <f t="shared" si="27"/>
        <v>3.2475506258021003</v>
      </c>
      <c r="T42" s="18">
        <f t="shared" si="28"/>
        <v>8.2564858305109325</v>
      </c>
      <c r="U42" s="18">
        <f t="shared" si="29"/>
        <v>6.3372591769287316</v>
      </c>
      <c r="V42" s="18">
        <f t="shared" si="30"/>
        <v>14.593745007439665</v>
      </c>
      <c r="X42" s="11">
        <f t="shared" si="31"/>
        <v>100</v>
      </c>
      <c r="Y42" s="11">
        <f t="shared" si="32"/>
        <v>14.593745007439665</v>
      </c>
      <c r="AA42" s="7">
        <v>0</v>
      </c>
      <c r="AB42" s="25">
        <f t="shared" si="14"/>
        <v>0</v>
      </c>
      <c r="AC42" s="7">
        <v>0</v>
      </c>
      <c r="AD42" s="25">
        <f t="shared" si="15"/>
        <v>0</v>
      </c>
      <c r="AE42" s="7">
        <v>9.0210827895184004E-2</v>
      </c>
      <c r="AF42" s="25">
        <f t="shared" si="16"/>
        <v>9.4100687558888847</v>
      </c>
      <c r="AH42" s="7">
        <v>0</v>
      </c>
      <c r="AI42" s="25">
        <f t="shared" si="17"/>
        <v>0</v>
      </c>
    </row>
    <row r="43" spans="1:35" ht="14.4" x14ac:dyDescent="0.3">
      <c r="A43" t="s">
        <v>112</v>
      </c>
      <c r="B43" t="s">
        <v>549</v>
      </c>
      <c r="C43" s="7" t="s">
        <v>941</v>
      </c>
      <c r="D43" s="20">
        <v>7.8585067464794598</v>
      </c>
      <c r="E43" s="24">
        <v>0</v>
      </c>
      <c r="F43" s="24">
        <v>0</v>
      </c>
      <c r="G43" s="24">
        <v>0</v>
      </c>
      <c r="H43" s="16">
        <f t="shared" si="21"/>
        <v>7.8585067464794598</v>
      </c>
      <c r="I43" s="18">
        <f t="shared" si="22"/>
        <v>0</v>
      </c>
      <c r="J43" s="18">
        <f t="shared" si="23"/>
        <v>0</v>
      </c>
      <c r="K43" s="18">
        <f t="shared" si="24"/>
        <v>0</v>
      </c>
      <c r="L43" s="18">
        <f t="shared" si="25"/>
        <v>100</v>
      </c>
      <c r="M43">
        <v>0.32594234887849799</v>
      </c>
      <c r="N43" s="21">
        <v>0.16775821242672501</v>
      </c>
      <c r="O43" s="16">
        <f t="shared" si="10"/>
        <v>0.493700561305223</v>
      </c>
      <c r="P43" s="21">
        <v>0.25024791821424502</v>
      </c>
      <c r="Q43" s="16">
        <f t="shared" si="5"/>
        <v>0.74394847951946796</v>
      </c>
      <c r="R43" s="18">
        <f t="shared" si="26"/>
        <v>4.1476371961443848</v>
      </c>
      <c r="S43" s="18">
        <f t="shared" si="27"/>
        <v>2.1347339620453867</v>
      </c>
      <c r="T43" s="18">
        <f t="shared" si="28"/>
        <v>6.2823711581897719</v>
      </c>
      <c r="U43" s="18">
        <f t="shared" si="29"/>
        <v>3.18442073395628</v>
      </c>
      <c r="V43" s="18">
        <f t="shared" si="30"/>
        <v>9.4667918921460501</v>
      </c>
      <c r="X43" s="11">
        <f t="shared" si="31"/>
        <v>100</v>
      </c>
      <c r="Y43" s="11">
        <f t="shared" si="32"/>
        <v>9.4667918921460519</v>
      </c>
      <c r="AA43" s="7">
        <v>0</v>
      </c>
      <c r="AB43" s="25">
        <f t="shared" si="14"/>
        <v>0</v>
      </c>
      <c r="AC43" s="7">
        <v>0</v>
      </c>
      <c r="AD43" s="25">
        <f t="shared" si="15"/>
        <v>0</v>
      </c>
      <c r="AE43" s="7">
        <v>0</v>
      </c>
      <c r="AF43" s="25">
        <f t="shared" si="16"/>
        <v>0</v>
      </c>
      <c r="AH43" s="7">
        <v>0</v>
      </c>
      <c r="AI43" s="25">
        <f t="shared" si="17"/>
        <v>0</v>
      </c>
    </row>
    <row r="44" spans="1:35" ht="14.4" x14ac:dyDescent="0.3">
      <c r="A44" t="s">
        <v>113</v>
      </c>
      <c r="B44" t="s">
        <v>550</v>
      </c>
      <c r="C44" s="7" t="s">
        <v>942</v>
      </c>
      <c r="D44" s="20">
        <v>47.134986235925503</v>
      </c>
      <c r="E44" s="24">
        <v>1.4209959346080001</v>
      </c>
      <c r="F44" s="24">
        <v>0.29177755105645597</v>
      </c>
      <c r="G44" s="24">
        <v>0.80351724985619299</v>
      </c>
      <c r="H44" s="16">
        <f t="shared" si="21"/>
        <v>44.618695500404854</v>
      </c>
      <c r="I44" s="18">
        <f t="shared" si="22"/>
        <v>3.0147371370715299</v>
      </c>
      <c r="J44" s="18">
        <f t="shared" si="23"/>
        <v>0.61902542963737617</v>
      </c>
      <c r="K44" s="18">
        <f t="shared" si="24"/>
        <v>1.7047151469066633</v>
      </c>
      <c r="L44" s="18">
        <f t="shared" si="25"/>
        <v>94.661522286384439</v>
      </c>
      <c r="M44">
        <v>1.6763493545218999</v>
      </c>
      <c r="N44" s="21">
        <v>0.37044130240281198</v>
      </c>
      <c r="O44" s="16">
        <f t="shared" si="10"/>
        <v>2.0467906569247121</v>
      </c>
      <c r="P44" s="21">
        <v>1.3024603745215899</v>
      </c>
      <c r="Q44" s="16">
        <f t="shared" si="5"/>
        <v>3.3492510314463022</v>
      </c>
      <c r="R44" s="18">
        <f t="shared" si="26"/>
        <v>3.5564863562943279</v>
      </c>
      <c r="S44" s="18">
        <f t="shared" si="27"/>
        <v>0.78591579628057207</v>
      </c>
      <c r="T44" s="18">
        <f t="shared" si="28"/>
        <v>4.342402152574901</v>
      </c>
      <c r="U44" s="18">
        <f t="shared" si="29"/>
        <v>2.7632560832888844</v>
      </c>
      <c r="V44" s="18">
        <f t="shared" si="30"/>
        <v>7.1056582358637845</v>
      </c>
      <c r="X44" s="11">
        <f t="shared" si="31"/>
        <v>100.00000000000001</v>
      </c>
      <c r="Y44" s="11">
        <f t="shared" si="32"/>
        <v>7.1056582358637845</v>
      </c>
      <c r="AA44" s="7">
        <v>0</v>
      </c>
      <c r="AB44" s="25">
        <f t="shared" si="14"/>
        <v>0</v>
      </c>
      <c r="AC44" s="7">
        <v>0</v>
      </c>
      <c r="AD44" s="25">
        <f t="shared" si="15"/>
        <v>0</v>
      </c>
      <c r="AE44" s="7">
        <v>0</v>
      </c>
      <c r="AF44" s="25">
        <f t="shared" si="16"/>
        <v>0</v>
      </c>
      <c r="AH44" s="7">
        <v>20.251152708447002</v>
      </c>
      <c r="AI44" s="25">
        <f t="shared" si="17"/>
        <v>42.964163831688808</v>
      </c>
    </row>
    <row r="45" spans="1:35" ht="14.4" x14ac:dyDescent="0.3">
      <c r="A45" t="s">
        <v>114</v>
      </c>
      <c r="B45" t="s">
        <v>551</v>
      </c>
      <c r="C45" s="7" t="s">
        <v>941</v>
      </c>
      <c r="D45" s="20">
        <v>0.38194825640902802</v>
      </c>
      <c r="E45" s="24">
        <v>0</v>
      </c>
      <c r="F45" s="24">
        <v>0</v>
      </c>
      <c r="G45" s="24">
        <v>0</v>
      </c>
      <c r="H45" s="16">
        <f t="shared" si="21"/>
        <v>0.38194825640902802</v>
      </c>
      <c r="I45" s="18">
        <f t="shared" si="22"/>
        <v>0</v>
      </c>
      <c r="J45" s="18">
        <f t="shared" si="23"/>
        <v>0</v>
      </c>
      <c r="K45" s="18">
        <f t="shared" si="24"/>
        <v>0</v>
      </c>
      <c r="L45" s="18">
        <f t="shared" si="25"/>
        <v>100</v>
      </c>
      <c r="M45">
        <v>6.16133227332979E-2</v>
      </c>
      <c r="N45" s="21">
        <v>3.3068466939866897E-2</v>
      </c>
      <c r="O45" s="16">
        <f t="shared" si="10"/>
        <v>9.468178967316479E-2</v>
      </c>
      <c r="P45" s="21">
        <v>5.8157491681794599E-2</v>
      </c>
      <c r="Q45" s="16">
        <f t="shared" si="5"/>
        <v>0.15283928135495939</v>
      </c>
      <c r="R45" s="18">
        <f t="shared" si="26"/>
        <v>16.131327136447574</v>
      </c>
      <c r="S45" s="18">
        <f t="shared" si="27"/>
        <v>8.6578394808677714</v>
      </c>
      <c r="T45" s="18">
        <f t="shared" si="28"/>
        <v>24.789166617315345</v>
      </c>
      <c r="U45" s="18">
        <f t="shared" si="29"/>
        <v>15.226536764056803</v>
      </c>
      <c r="V45" s="18">
        <f t="shared" si="30"/>
        <v>40.015703381372148</v>
      </c>
      <c r="X45" s="11">
        <f t="shared" si="31"/>
        <v>100</v>
      </c>
      <c r="Y45" s="11">
        <f t="shared" si="32"/>
        <v>40.015703381372148</v>
      </c>
      <c r="AA45" s="7">
        <v>0</v>
      </c>
      <c r="AB45" s="25">
        <f t="shared" si="14"/>
        <v>0</v>
      </c>
      <c r="AC45" s="7">
        <v>0</v>
      </c>
      <c r="AD45" s="25">
        <f t="shared" si="15"/>
        <v>0</v>
      </c>
      <c r="AE45" s="7">
        <v>0</v>
      </c>
      <c r="AF45" s="25">
        <f t="shared" si="16"/>
        <v>0</v>
      </c>
      <c r="AH45" s="7">
        <v>0</v>
      </c>
      <c r="AI45" s="25">
        <f t="shared" si="17"/>
        <v>0</v>
      </c>
    </row>
    <row r="46" spans="1:35" ht="14.4" x14ac:dyDescent="0.3">
      <c r="A46" t="s">
        <v>115</v>
      </c>
      <c r="B46" t="s">
        <v>552</v>
      </c>
      <c r="C46" s="7" t="s">
        <v>941</v>
      </c>
      <c r="D46" s="20">
        <v>4.3671054795073498</v>
      </c>
      <c r="E46" s="24">
        <v>0</v>
      </c>
      <c r="F46" s="24">
        <v>0</v>
      </c>
      <c r="G46" s="24">
        <v>0</v>
      </c>
      <c r="H46" s="16">
        <f t="shared" si="21"/>
        <v>4.3671054795073498</v>
      </c>
      <c r="I46" s="18">
        <f t="shared" si="22"/>
        <v>0</v>
      </c>
      <c r="J46" s="18">
        <f t="shared" si="23"/>
        <v>0</v>
      </c>
      <c r="K46" s="18">
        <f t="shared" si="24"/>
        <v>0</v>
      </c>
      <c r="L46" s="18">
        <f t="shared" si="25"/>
        <v>100</v>
      </c>
      <c r="M46">
        <v>0</v>
      </c>
      <c r="N46" s="21">
        <v>3.5627774433582E-3</v>
      </c>
      <c r="O46" s="16">
        <f t="shared" si="10"/>
        <v>3.5627774433582E-3</v>
      </c>
      <c r="P46" s="21">
        <v>8.3277086389949503E-3</v>
      </c>
      <c r="Q46" s="16">
        <f t="shared" si="5"/>
        <v>1.1890486082353151E-2</v>
      </c>
      <c r="R46" s="18">
        <f t="shared" si="26"/>
        <v>0</v>
      </c>
      <c r="S46" s="18">
        <f t="shared" si="27"/>
        <v>8.1582124821040838E-2</v>
      </c>
      <c r="T46" s="18">
        <f t="shared" si="28"/>
        <v>8.1582124821040838E-2</v>
      </c>
      <c r="U46" s="18">
        <f t="shared" si="29"/>
        <v>0.19069172196716425</v>
      </c>
      <c r="V46" s="18">
        <f t="shared" si="30"/>
        <v>0.2722738467882051</v>
      </c>
      <c r="X46" s="11">
        <f t="shared" si="31"/>
        <v>100</v>
      </c>
      <c r="Y46" s="11">
        <f t="shared" si="32"/>
        <v>0.2722738467882051</v>
      </c>
      <c r="AA46" s="7">
        <v>0</v>
      </c>
      <c r="AB46" s="25">
        <f t="shared" si="14"/>
        <v>0</v>
      </c>
      <c r="AC46" s="7">
        <v>0</v>
      </c>
      <c r="AD46" s="25">
        <f t="shared" si="15"/>
        <v>0</v>
      </c>
      <c r="AE46" s="7">
        <v>0</v>
      </c>
      <c r="AF46" s="25">
        <f t="shared" si="16"/>
        <v>0</v>
      </c>
      <c r="AH46" s="7">
        <v>0</v>
      </c>
      <c r="AI46" s="25">
        <f t="shared" si="17"/>
        <v>0</v>
      </c>
    </row>
    <row r="47" spans="1:35" ht="14.4" x14ac:dyDescent="0.3">
      <c r="A47" t="s">
        <v>116</v>
      </c>
      <c r="B47" t="s">
        <v>553</v>
      </c>
      <c r="C47" s="7" t="s">
        <v>941</v>
      </c>
      <c r="D47" s="20">
        <v>2.0805696847526298</v>
      </c>
      <c r="E47" s="24">
        <v>0</v>
      </c>
      <c r="F47" s="24">
        <v>2.0805696847526298</v>
      </c>
      <c r="G47" s="24">
        <v>0</v>
      </c>
      <c r="H47" s="16">
        <f t="shared" si="21"/>
        <v>0</v>
      </c>
      <c r="I47" s="18">
        <f t="shared" si="22"/>
        <v>0</v>
      </c>
      <c r="J47" s="18">
        <f t="shared" si="23"/>
        <v>100</v>
      </c>
      <c r="K47" s="18">
        <f t="shared" si="24"/>
        <v>0</v>
      </c>
      <c r="L47" s="18">
        <f t="shared" si="25"/>
        <v>0</v>
      </c>
      <c r="M47">
        <v>4.6084863848547602E-3</v>
      </c>
      <c r="N47" s="21">
        <v>1.02700435311999E-2</v>
      </c>
      <c r="O47" s="16">
        <f t="shared" si="10"/>
        <v>1.4878529916054661E-2</v>
      </c>
      <c r="P47" s="21">
        <v>4.1986390307947298E-2</v>
      </c>
      <c r="Q47" s="16">
        <f t="shared" si="5"/>
        <v>5.6864920224001955E-2</v>
      </c>
      <c r="R47" s="18">
        <f t="shared" si="26"/>
        <v>0.22150117915433762</v>
      </c>
      <c r="S47" s="18">
        <f t="shared" si="27"/>
        <v>0.4936168976441162</v>
      </c>
      <c r="T47" s="18">
        <f t="shared" si="28"/>
        <v>0.71511807679845385</v>
      </c>
      <c r="U47" s="18">
        <f t="shared" si="29"/>
        <v>2.0180237468440905</v>
      </c>
      <c r="V47" s="18">
        <f t="shared" si="30"/>
        <v>2.7331418236425442</v>
      </c>
      <c r="X47" s="11">
        <f t="shared" si="31"/>
        <v>100</v>
      </c>
      <c r="Y47" s="11">
        <f t="shared" si="32"/>
        <v>2.7331418236425442</v>
      </c>
      <c r="AA47" s="7">
        <v>0</v>
      </c>
      <c r="AB47" s="25">
        <f t="shared" si="14"/>
        <v>0</v>
      </c>
      <c r="AC47" s="7">
        <v>0</v>
      </c>
      <c r="AD47" s="25">
        <f t="shared" si="15"/>
        <v>0</v>
      </c>
      <c r="AE47" s="7">
        <v>0</v>
      </c>
      <c r="AF47" s="25">
        <f t="shared" si="16"/>
        <v>0</v>
      </c>
      <c r="AH47" s="7">
        <v>0</v>
      </c>
      <c r="AI47" s="25">
        <f t="shared" si="17"/>
        <v>0</v>
      </c>
    </row>
    <row r="48" spans="1:35" ht="14.4" x14ac:dyDescent="0.3">
      <c r="A48" t="s">
        <v>117</v>
      </c>
      <c r="B48" t="s">
        <v>554</v>
      </c>
      <c r="C48" s="7" t="s">
        <v>941</v>
      </c>
      <c r="D48" s="20">
        <v>4.3215633735830803</v>
      </c>
      <c r="E48" s="24">
        <v>0</v>
      </c>
      <c r="F48" s="24">
        <v>4.3215633735830803</v>
      </c>
      <c r="G48" s="24">
        <v>0</v>
      </c>
      <c r="H48" s="16">
        <f t="shared" si="21"/>
        <v>0</v>
      </c>
      <c r="I48" s="18">
        <f t="shared" si="22"/>
        <v>0</v>
      </c>
      <c r="J48" s="18">
        <f t="shared" si="23"/>
        <v>100</v>
      </c>
      <c r="K48" s="18">
        <f t="shared" si="24"/>
        <v>0</v>
      </c>
      <c r="L48" s="18">
        <f t="shared" si="25"/>
        <v>0</v>
      </c>
      <c r="M48">
        <v>6.1762020697157999E-2</v>
      </c>
      <c r="N48" s="21">
        <v>0.27428021157839499</v>
      </c>
      <c r="O48" s="16">
        <f t="shared" si="10"/>
        <v>0.33604223227555297</v>
      </c>
      <c r="P48" s="21">
        <v>0.512504669544527</v>
      </c>
      <c r="Q48" s="16">
        <f t="shared" si="5"/>
        <v>0.84854690182007997</v>
      </c>
      <c r="R48" s="18">
        <f t="shared" si="26"/>
        <v>1.4291592036969269</v>
      </c>
      <c r="S48" s="18">
        <f t="shared" si="27"/>
        <v>6.346782121836263</v>
      </c>
      <c r="T48" s="18">
        <f t="shared" si="28"/>
        <v>7.7759413255331893</v>
      </c>
      <c r="U48" s="18">
        <f t="shared" si="29"/>
        <v>11.859242251944597</v>
      </c>
      <c r="V48" s="18">
        <f t="shared" si="30"/>
        <v>19.635183577477786</v>
      </c>
      <c r="X48" s="11">
        <f t="shared" si="31"/>
        <v>100</v>
      </c>
      <c r="Y48" s="11">
        <f t="shared" si="32"/>
        <v>19.635183577477786</v>
      </c>
      <c r="AA48" s="7">
        <v>0</v>
      </c>
      <c r="AB48" s="25">
        <f t="shared" si="14"/>
        <v>0</v>
      </c>
      <c r="AC48" s="7">
        <v>0</v>
      </c>
      <c r="AD48" s="25">
        <f t="shared" si="15"/>
        <v>0</v>
      </c>
      <c r="AE48" s="7">
        <v>0</v>
      </c>
      <c r="AF48" s="25">
        <f t="shared" si="16"/>
        <v>0</v>
      </c>
      <c r="AH48" s="7">
        <v>0</v>
      </c>
      <c r="AI48" s="25">
        <f t="shared" si="17"/>
        <v>0</v>
      </c>
    </row>
    <row r="49" spans="1:35" ht="14.4" x14ac:dyDescent="0.3">
      <c r="A49" t="s">
        <v>118</v>
      </c>
      <c r="B49" t="s">
        <v>555</v>
      </c>
      <c r="C49" s="7" t="s">
        <v>941</v>
      </c>
      <c r="D49" s="20">
        <v>12.504958224391601</v>
      </c>
      <c r="E49" s="24">
        <v>0</v>
      </c>
      <c r="F49" s="24">
        <v>0</v>
      </c>
      <c r="G49" s="24">
        <v>0</v>
      </c>
      <c r="H49" s="16">
        <f t="shared" si="21"/>
        <v>12.504958224391601</v>
      </c>
      <c r="I49" s="18">
        <f t="shared" si="22"/>
        <v>0</v>
      </c>
      <c r="J49" s="18">
        <f t="shared" si="23"/>
        <v>0</v>
      </c>
      <c r="K49" s="18">
        <f t="shared" si="24"/>
        <v>0</v>
      </c>
      <c r="L49" s="18">
        <f t="shared" si="25"/>
        <v>100</v>
      </c>
      <c r="M49">
        <v>0.80634879255807701</v>
      </c>
      <c r="N49" s="21">
        <v>0.68554210703532104</v>
      </c>
      <c r="O49" s="16">
        <f t="shared" si="10"/>
        <v>1.4918908995933982</v>
      </c>
      <c r="P49" s="21">
        <v>1.0062282200859101</v>
      </c>
      <c r="Q49" s="16">
        <f t="shared" si="5"/>
        <v>2.4981191196793082</v>
      </c>
      <c r="R49" s="18">
        <f t="shared" si="26"/>
        <v>6.4482325977327131</v>
      </c>
      <c r="S49" s="18">
        <f t="shared" si="27"/>
        <v>5.4821623130106421</v>
      </c>
      <c r="T49" s="18">
        <f t="shared" si="28"/>
        <v>11.930394910743356</v>
      </c>
      <c r="U49" s="18">
        <f t="shared" si="29"/>
        <v>8.0466339993300195</v>
      </c>
      <c r="V49" s="18">
        <f t="shared" si="30"/>
        <v>19.977028910073376</v>
      </c>
      <c r="X49" s="11">
        <f t="shared" si="31"/>
        <v>100</v>
      </c>
      <c r="Y49" s="11">
        <f t="shared" si="32"/>
        <v>19.977028910073376</v>
      </c>
      <c r="AA49" s="7">
        <v>0</v>
      </c>
      <c r="AB49" s="25">
        <f t="shared" si="14"/>
        <v>0</v>
      </c>
      <c r="AC49" s="7">
        <v>0</v>
      </c>
      <c r="AD49" s="25">
        <f t="shared" si="15"/>
        <v>0</v>
      </c>
      <c r="AE49" s="7">
        <v>0</v>
      </c>
      <c r="AF49" s="25">
        <f t="shared" si="16"/>
        <v>0</v>
      </c>
      <c r="AH49" s="7">
        <v>0</v>
      </c>
      <c r="AI49" s="25">
        <f t="shared" si="17"/>
        <v>0</v>
      </c>
    </row>
    <row r="50" spans="1:35" ht="14.4" x14ac:dyDescent="0.3">
      <c r="A50" t="s">
        <v>119</v>
      </c>
      <c r="B50" t="s">
        <v>556</v>
      </c>
      <c r="C50" s="7" t="s">
        <v>944</v>
      </c>
      <c r="D50" s="20">
        <v>47.857395601474998</v>
      </c>
      <c r="E50" s="24">
        <v>0</v>
      </c>
      <c r="F50" s="24">
        <v>3.0380884643471902</v>
      </c>
      <c r="G50" s="24">
        <v>4.0851249478763103</v>
      </c>
      <c r="H50" s="16">
        <f t="shared" si="21"/>
        <v>40.734182189251499</v>
      </c>
      <c r="I50" s="18">
        <f t="shared" si="22"/>
        <v>0</v>
      </c>
      <c r="J50" s="18">
        <f t="shared" si="23"/>
        <v>6.3482110260374345</v>
      </c>
      <c r="K50" s="18">
        <f t="shared" si="24"/>
        <v>8.5360368999068648</v>
      </c>
      <c r="L50" s="18">
        <f t="shared" si="25"/>
        <v>85.115752074055706</v>
      </c>
      <c r="M50">
        <v>4.3485184221618498</v>
      </c>
      <c r="N50" s="21">
        <v>1.42152170685345</v>
      </c>
      <c r="O50" s="16">
        <f t="shared" si="10"/>
        <v>5.7700401290152996</v>
      </c>
      <c r="P50" s="21">
        <v>2.6556102796735801</v>
      </c>
      <c r="Q50" s="16">
        <f t="shared" si="5"/>
        <v>8.4256504086888793</v>
      </c>
      <c r="R50" s="18">
        <f t="shared" si="26"/>
        <v>9.0864084171513628</v>
      </c>
      <c r="S50" s="18">
        <f t="shared" si="27"/>
        <v>2.9703281780959214</v>
      </c>
      <c r="T50" s="18">
        <f t="shared" si="28"/>
        <v>12.056736595247283</v>
      </c>
      <c r="U50" s="18">
        <f t="shared" si="29"/>
        <v>5.5490070997338856</v>
      </c>
      <c r="V50" s="18">
        <f t="shared" si="30"/>
        <v>17.605743694981168</v>
      </c>
      <c r="X50" s="11">
        <f t="shared" si="31"/>
        <v>100</v>
      </c>
      <c r="Y50" s="11">
        <f t="shared" si="32"/>
        <v>17.605743694981168</v>
      </c>
      <c r="AA50" s="7">
        <v>0</v>
      </c>
      <c r="AB50" s="25">
        <f t="shared" si="14"/>
        <v>0</v>
      </c>
      <c r="AC50" s="7">
        <v>10.0376914595829</v>
      </c>
      <c r="AD50" s="25">
        <f t="shared" si="15"/>
        <v>20.974169892507756</v>
      </c>
      <c r="AE50" s="7">
        <v>0.28612571062998599</v>
      </c>
      <c r="AF50" s="25">
        <f t="shared" si="16"/>
        <v>0.59787146173321515</v>
      </c>
      <c r="AH50" s="7">
        <v>0</v>
      </c>
      <c r="AI50" s="25">
        <f t="shared" si="17"/>
        <v>0</v>
      </c>
    </row>
    <row r="51" spans="1:35" ht="14.4" x14ac:dyDescent="0.3">
      <c r="A51" t="s">
        <v>120</v>
      </c>
      <c r="B51" t="s">
        <v>557</v>
      </c>
      <c r="C51" s="7" t="s">
        <v>943</v>
      </c>
      <c r="D51" s="20">
        <v>12.317489626954201</v>
      </c>
      <c r="E51" s="24">
        <v>3.0098596139551299</v>
      </c>
      <c r="F51" s="24">
        <v>0.10643551187372299</v>
      </c>
      <c r="G51" s="24">
        <v>8.0936776897855403E-2</v>
      </c>
      <c r="H51" s="16">
        <f t="shared" si="21"/>
        <v>9.1202577242274909</v>
      </c>
      <c r="I51" s="18">
        <f t="shared" si="22"/>
        <v>24.435657793197517</v>
      </c>
      <c r="J51" s="18">
        <f t="shared" si="23"/>
        <v>0.86410068201568901</v>
      </c>
      <c r="K51" s="18">
        <f t="shared" si="24"/>
        <v>0.65708824889726325</v>
      </c>
      <c r="L51" s="18">
        <f t="shared" si="25"/>
        <v>74.043153275889523</v>
      </c>
      <c r="M51">
        <v>0.53109551068808902</v>
      </c>
      <c r="N51" s="21">
        <v>0.351022670383974</v>
      </c>
      <c r="O51" s="16">
        <f t="shared" si="10"/>
        <v>0.88211818107206308</v>
      </c>
      <c r="P51" s="21">
        <v>0.84166576125620896</v>
      </c>
      <c r="Q51" s="16">
        <f t="shared" si="5"/>
        <v>1.7237839423282719</v>
      </c>
      <c r="R51" s="18">
        <f t="shared" si="26"/>
        <v>4.3117187574154698</v>
      </c>
      <c r="S51" s="18">
        <f t="shared" si="27"/>
        <v>2.8497906717602239</v>
      </c>
      <c r="T51" s="18">
        <f t="shared" si="28"/>
        <v>7.1615094291756947</v>
      </c>
      <c r="U51" s="18">
        <f t="shared" si="29"/>
        <v>6.8330949466716238</v>
      </c>
      <c r="V51" s="18">
        <f t="shared" si="30"/>
        <v>13.994604375847317</v>
      </c>
      <c r="X51" s="11">
        <f t="shared" si="31"/>
        <v>100</v>
      </c>
      <c r="Y51" s="11">
        <f t="shared" si="32"/>
        <v>13.994604375847317</v>
      </c>
      <c r="AA51" s="7">
        <v>0.133135574721715</v>
      </c>
      <c r="AB51" s="25">
        <f t="shared" si="14"/>
        <v>1.080866140373085</v>
      </c>
      <c r="AC51" s="7">
        <v>0.25266677902022799</v>
      </c>
      <c r="AD51" s="25">
        <f t="shared" si="15"/>
        <v>2.0512846908944873</v>
      </c>
      <c r="AE51" s="7">
        <v>1.32891544377876</v>
      </c>
      <c r="AF51" s="25">
        <f t="shared" si="16"/>
        <v>10.788849709040646</v>
      </c>
      <c r="AH51" s="7">
        <v>0</v>
      </c>
      <c r="AI51" s="25">
        <f t="shared" si="17"/>
        <v>0</v>
      </c>
    </row>
    <row r="52" spans="1:35" ht="14.4" x14ac:dyDescent="0.3">
      <c r="A52" t="s">
        <v>121</v>
      </c>
      <c r="B52" t="s">
        <v>558</v>
      </c>
      <c r="C52" s="7" t="s">
        <v>941</v>
      </c>
      <c r="D52" s="20">
        <v>0.73286693175944895</v>
      </c>
      <c r="E52" s="24">
        <v>0</v>
      </c>
      <c r="F52" s="24">
        <v>0</v>
      </c>
      <c r="G52" s="24">
        <v>0</v>
      </c>
      <c r="H52" s="16">
        <f t="shared" si="21"/>
        <v>0.73286693175944895</v>
      </c>
      <c r="I52" s="18">
        <f t="shared" si="22"/>
        <v>0</v>
      </c>
      <c r="J52" s="18">
        <f t="shared" si="23"/>
        <v>0</v>
      </c>
      <c r="K52" s="18">
        <f t="shared" si="24"/>
        <v>0</v>
      </c>
      <c r="L52" s="18">
        <f t="shared" si="25"/>
        <v>100</v>
      </c>
      <c r="M52">
        <v>0.28828871290873798</v>
      </c>
      <c r="N52" s="21">
        <v>0.128898785811702</v>
      </c>
      <c r="O52" s="16">
        <f t="shared" si="10"/>
        <v>0.41718749872043998</v>
      </c>
      <c r="P52" s="21">
        <v>0.228325853105461</v>
      </c>
      <c r="Q52" s="16">
        <f t="shared" si="5"/>
        <v>0.64551335182590097</v>
      </c>
      <c r="R52" s="18">
        <f t="shared" si="26"/>
        <v>39.337115704841743</v>
      </c>
      <c r="S52" s="18">
        <f t="shared" si="27"/>
        <v>17.588293348458901</v>
      </c>
      <c r="T52" s="18">
        <f t="shared" si="28"/>
        <v>56.925409053300633</v>
      </c>
      <c r="U52" s="18">
        <f t="shared" si="29"/>
        <v>31.155158352867947</v>
      </c>
      <c r="V52" s="18">
        <f t="shared" si="30"/>
        <v>88.080567406168583</v>
      </c>
      <c r="X52" s="11">
        <f t="shared" si="31"/>
        <v>100</v>
      </c>
      <c r="Y52" s="11">
        <f t="shared" si="32"/>
        <v>88.080567406168583</v>
      </c>
      <c r="AA52" s="7">
        <v>0</v>
      </c>
      <c r="AB52" s="25">
        <f t="shared" si="14"/>
        <v>0</v>
      </c>
      <c r="AC52" s="7">
        <v>0</v>
      </c>
      <c r="AD52" s="25">
        <f t="shared" si="15"/>
        <v>0</v>
      </c>
      <c r="AE52" s="7">
        <v>0</v>
      </c>
      <c r="AF52" s="25">
        <f t="shared" si="16"/>
        <v>0</v>
      </c>
      <c r="AH52" s="7">
        <v>0</v>
      </c>
      <c r="AI52" s="25">
        <f t="shared" si="17"/>
        <v>0</v>
      </c>
    </row>
    <row r="53" spans="1:35" ht="14.4" x14ac:dyDescent="0.3">
      <c r="A53" t="s">
        <v>122</v>
      </c>
      <c r="B53" t="s">
        <v>559</v>
      </c>
      <c r="C53" s="7" t="s">
        <v>941</v>
      </c>
      <c r="D53" s="20">
        <v>1.3636996262468699</v>
      </c>
      <c r="E53" s="24">
        <v>0</v>
      </c>
      <c r="F53" s="24">
        <v>1.3636996262468699</v>
      </c>
      <c r="G53" s="24">
        <v>0</v>
      </c>
      <c r="H53" s="16">
        <f t="shared" si="21"/>
        <v>0</v>
      </c>
      <c r="I53" s="18">
        <f t="shared" si="22"/>
        <v>0</v>
      </c>
      <c r="J53" s="18">
        <f t="shared" si="23"/>
        <v>100</v>
      </c>
      <c r="K53" s="18">
        <f t="shared" si="24"/>
        <v>0</v>
      </c>
      <c r="L53" s="18">
        <f t="shared" si="25"/>
        <v>0</v>
      </c>
      <c r="M53">
        <v>1.12705199577667</v>
      </c>
      <c r="N53" s="21">
        <v>3.0190697443491399E-2</v>
      </c>
      <c r="O53" s="16">
        <f t="shared" si="10"/>
        <v>1.1572426932201614</v>
      </c>
      <c r="P53" s="21">
        <v>4.0820173069616397E-2</v>
      </c>
      <c r="Q53" s="16">
        <f t="shared" si="5"/>
        <v>1.1980628662897779</v>
      </c>
      <c r="R53" s="18">
        <f t="shared" si="26"/>
        <v>82.646645499090312</v>
      </c>
      <c r="S53" s="18">
        <f t="shared" si="27"/>
        <v>2.2138817714998766</v>
      </c>
      <c r="T53" s="18">
        <f t="shared" si="28"/>
        <v>84.860527270590183</v>
      </c>
      <c r="U53" s="18">
        <f t="shared" si="29"/>
        <v>2.9933404896472959</v>
      </c>
      <c r="V53" s="18">
        <f t="shared" si="30"/>
        <v>87.853867760237478</v>
      </c>
      <c r="X53" s="11">
        <f t="shared" si="31"/>
        <v>100</v>
      </c>
      <c r="Y53" s="11">
        <f t="shared" si="32"/>
        <v>87.853867760237478</v>
      </c>
      <c r="AA53" s="7">
        <v>3.2535115571324401E-2</v>
      </c>
      <c r="AB53" s="25">
        <f t="shared" si="14"/>
        <v>2.3857977919130544</v>
      </c>
      <c r="AC53" s="7">
        <v>0</v>
      </c>
      <c r="AD53" s="25">
        <f t="shared" si="15"/>
        <v>0</v>
      </c>
      <c r="AE53" s="7">
        <v>0</v>
      </c>
      <c r="AF53" s="25">
        <f t="shared" si="16"/>
        <v>0</v>
      </c>
      <c r="AH53" s="7">
        <v>0</v>
      </c>
      <c r="AI53" s="25">
        <f t="shared" si="17"/>
        <v>0</v>
      </c>
    </row>
    <row r="54" spans="1:35" ht="14.4" x14ac:dyDescent="0.3">
      <c r="A54" t="s">
        <v>123</v>
      </c>
      <c r="B54" t="s">
        <v>560</v>
      </c>
      <c r="C54" s="7" t="s">
        <v>941</v>
      </c>
      <c r="D54" s="20">
        <v>0.980823434402048</v>
      </c>
      <c r="E54" s="24">
        <v>0</v>
      </c>
      <c r="F54" s="24">
        <v>0</v>
      </c>
      <c r="G54" s="24">
        <v>0</v>
      </c>
      <c r="H54" s="16">
        <f t="shared" si="21"/>
        <v>0.980823434402048</v>
      </c>
      <c r="I54" s="18">
        <f t="shared" si="22"/>
        <v>0</v>
      </c>
      <c r="J54" s="18">
        <f t="shared" si="23"/>
        <v>0</v>
      </c>
      <c r="K54" s="18">
        <f t="shared" si="24"/>
        <v>0</v>
      </c>
      <c r="L54" s="18">
        <f t="shared" si="25"/>
        <v>100</v>
      </c>
      <c r="M54">
        <v>0</v>
      </c>
      <c r="N54" s="21">
        <v>1.9248523442956501E-2</v>
      </c>
      <c r="O54" s="16">
        <f t="shared" si="10"/>
        <v>1.9248523442956501E-2</v>
      </c>
      <c r="P54" s="21">
        <v>6.5352026935432503E-2</v>
      </c>
      <c r="Q54" s="16">
        <f t="shared" si="5"/>
        <v>8.4600550378389011E-2</v>
      </c>
      <c r="R54" s="18">
        <f t="shared" si="26"/>
        <v>0</v>
      </c>
      <c r="S54" s="18">
        <f t="shared" si="27"/>
        <v>1.9624860874874208</v>
      </c>
      <c r="T54" s="18">
        <f t="shared" si="28"/>
        <v>1.9624860874874208</v>
      </c>
      <c r="U54" s="18">
        <f t="shared" si="29"/>
        <v>6.6629756838216148</v>
      </c>
      <c r="V54" s="18">
        <f t="shared" si="30"/>
        <v>8.6254617713090358</v>
      </c>
      <c r="X54" s="11">
        <f t="shared" si="31"/>
        <v>100</v>
      </c>
      <c r="Y54" s="11">
        <f t="shared" si="32"/>
        <v>8.6254617713090358</v>
      </c>
      <c r="AA54" s="7">
        <v>0</v>
      </c>
      <c r="AB54" s="25">
        <f t="shared" si="14"/>
        <v>0</v>
      </c>
      <c r="AC54" s="7">
        <v>0</v>
      </c>
      <c r="AD54" s="25">
        <f t="shared" si="15"/>
        <v>0</v>
      </c>
      <c r="AE54" s="7">
        <v>0</v>
      </c>
      <c r="AF54" s="25">
        <f t="shared" si="16"/>
        <v>0</v>
      </c>
      <c r="AH54" s="7">
        <v>0</v>
      </c>
      <c r="AI54" s="25">
        <f t="shared" si="17"/>
        <v>0</v>
      </c>
    </row>
    <row r="55" spans="1:35" ht="14.4" x14ac:dyDescent="0.3">
      <c r="A55" t="s">
        <v>124</v>
      </c>
      <c r="B55" t="s">
        <v>561</v>
      </c>
      <c r="C55" s="7" t="s">
        <v>941</v>
      </c>
      <c r="D55" s="20">
        <v>0.756952531207155</v>
      </c>
      <c r="E55" s="24">
        <v>1.71984615811379E-3</v>
      </c>
      <c r="F55" s="24">
        <v>4.39718289739921E-3</v>
      </c>
      <c r="G55" s="24">
        <v>1.20425034869971E-2</v>
      </c>
      <c r="H55" s="16">
        <f t="shared" ref="H55:H118" si="33">D55-E55-F55-G55</f>
        <v>0.73879299866464487</v>
      </c>
      <c r="I55" s="18">
        <f t="shared" ref="I55:I118" si="34">E55/D55*100</f>
        <v>0.22720660638667184</v>
      </c>
      <c r="J55" s="18">
        <f t="shared" ref="J55:J118" si="35">F55/D55*100</f>
        <v>0.5809060299179889</v>
      </c>
      <c r="K55" s="18">
        <f t="shared" ref="K55:K118" si="36">G55/D55*100</f>
        <v>1.5909192440102207</v>
      </c>
      <c r="L55" s="18">
        <f t="shared" ref="L55:L118" si="37">H55/D55*100</f>
        <v>97.60096811968512</v>
      </c>
      <c r="M55">
        <v>0</v>
      </c>
      <c r="N55" s="21">
        <v>2.0808208202401798E-2</v>
      </c>
      <c r="O55" s="16">
        <f t="shared" si="10"/>
        <v>2.0808208202401798E-2</v>
      </c>
      <c r="P55" s="21">
        <v>2.2313588572782398E-3</v>
      </c>
      <c r="Q55" s="16">
        <f t="shared" si="5"/>
        <v>2.3039567059680039E-2</v>
      </c>
      <c r="R55" s="18">
        <f t="shared" ref="R55:R118" si="38">M55/D55*100</f>
        <v>0</v>
      </c>
      <c r="S55" s="18">
        <f t="shared" ref="S55:S118" si="39">N55/D55*100</f>
        <v>2.7489449264695334</v>
      </c>
      <c r="T55" s="18">
        <f t="shared" ref="T55:T118" si="40">O55/D55*100</f>
        <v>2.7489449264695334</v>
      </c>
      <c r="U55" s="18">
        <f t="shared" ref="U55:U118" si="41">P55/D55*100</f>
        <v>0.29478187406544049</v>
      </c>
      <c r="V55" s="18">
        <f t="shared" ref="V55:V118" si="42">Q55/D55*100</f>
        <v>3.0437268005349738</v>
      </c>
      <c r="X55" s="11">
        <f t="shared" ref="X55:X118" si="43">SUM(I55:L55)</f>
        <v>100</v>
      </c>
      <c r="Y55" s="11">
        <f t="shared" ref="Y55:Y118" si="44">SUM(R55:S55,U55)</f>
        <v>3.0437268005349738</v>
      </c>
      <c r="AA55" s="7">
        <v>0</v>
      </c>
      <c r="AB55" s="25">
        <f t="shared" ref="AB55:AB118" si="45">AA55/D55*100</f>
        <v>0</v>
      </c>
      <c r="AC55" s="7">
        <v>0</v>
      </c>
      <c r="AD55" s="25">
        <f t="shared" ref="AD55:AD118" si="46">AC55/D55*100</f>
        <v>0</v>
      </c>
      <c r="AE55" s="7">
        <v>0</v>
      </c>
      <c r="AF55" s="25">
        <f t="shared" ref="AF55:AF118" si="47">AE55/D55*100</f>
        <v>0</v>
      </c>
      <c r="AH55" s="7">
        <v>2.8001236777872599E-4</v>
      </c>
      <c r="AI55" s="25">
        <f t="shared" ref="AI55:AI118" si="48">AH55/D55*100</f>
        <v>3.6992064394338497E-2</v>
      </c>
    </row>
    <row r="56" spans="1:35" ht="14.4" x14ac:dyDescent="0.3">
      <c r="A56" t="s">
        <v>125</v>
      </c>
      <c r="B56" t="s">
        <v>562</v>
      </c>
      <c r="C56" s="7" t="s">
        <v>941</v>
      </c>
      <c r="D56" s="20">
        <v>4.8561478804545999</v>
      </c>
      <c r="E56" s="24">
        <v>0</v>
      </c>
      <c r="F56" s="24">
        <v>0</v>
      </c>
      <c r="G56" s="24">
        <v>0</v>
      </c>
      <c r="H56" s="16">
        <f t="shared" si="33"/>
        <v>4.8561478804545999</v>
      </c>
      <c r="I56" s="18">
        <f t="shared" si="34"/>
        <v>0</v>
      </c>
      <c r="J56" s="18">
        <f t="shared" si="35"/>
        <v>0</v>
      </c>
      <c r="K56" s="18">
        <f t="shared" si="36"/>
        <v>0</v>
      </c>
      <c r="L56" s="18">
        <f t="shared" si="37"/>
        <v>100</v>
      </c>
      <c r="M56">
        <v>0.19245580097503201</v>
      </c>
      <c r="N56" s="21">
        <v>2.6597730693825698E-2</v>
      </c>
      <c r="O56" s="16">
        <f t="shared" si="10"/>
        <v>0.21905353166885771</v>
      </c>
      <c r="P56" s="21">
        <v>0.124104392359889</v>
      </c>
      <c r="Q56" s="16">
        <f t="shared" si="5"/>
        <v>0.34315792402874673</v>
      </c>
      <c r="R56" s="18">
        <f t="shared" si="38"/>
        <v>3.9631371554734369</v>
      </c>
      <c r="S56" s="18">
        <f t="shared" si="39"/>
        <v>0.54771253570918432</v>
      </c>
      <c r="T56" s="18">
        <f t="shared" si="40"/>
        <v>4.5108496911826208</v>
      </c>
      <c r="U56" s="18">
        <f t="shared" si="41"/>
        <v>2.5556139437061622</v>
      </c>
      <c r="V56" s="18">
        <f t="shared" si="42"/>
        <v>7.0664636348887839</v>
      </c>
      <c r="X56" s="11">
        <f t="shared" si="43"/>
        <v>100</v>
      </c>
      <c r="Y56" s="11">
        <f t="shared" si="44"/>
        <v>7.066463634888783</v>
      </c>
      <c r="AA56" s="7">
        <v>0</v>
      </c>
      <c r="AB56" s="25">
        <f t="shared" si="45"/>
        <v>0</v>
      </c>
      <c r="AC56" s="7">
        <v>0</v>
      </c>
      <c r="AD56" s="25">
        <f t="shared" si="46"/>
        <v>0</v>
      </c>
      <c r="AE56" s="7">
        <v>0</v>
      </c>
      <c r="AF56" s="25">
        <f t="shared" si="47"/>
        <v>0</v>
      </c>
      <c r="AH56" s="7">
        <v>0</v>
      </c>
      <c r="AI56" s="25">
        <f t="shared" si="48"/>
        <v>0</v>
      </c>
    </row>
    <row r="57" spans="1:35" ht="14.4" x14ac:dyDescent="0.3">
      <c r="A57" t="s">
        <v>126</v>
      </c>
      <c r="B57" t="s">
        <v>563</v>
      </c>
      <c r="C57" s="7" t="s">
        <v>944</v>
      </c>
      <c r="D57" s="20">
        <v>18.8348403426813</v>
      </c>
      <c r="E57" s="24">
        <v>5.9479574908837098E-3</v>
      </c>
      <c r="F57" s="24">
        <v>9.2485204839544102E-2</v>
      </c>
      <c r="G57" s="24">
        <v>1.5419169873215199</v>
      </c>
      <c r="H57" s="16">
        <f t="shared" si="33"/>
        <v>17.194490193029353</v>
      </c>
      <c r="I57" s="18">
        <f t="shared" si="34"/>
        <v>3.1579548234370466E-2</v>
      </c>
      <c r="J57" s="18">
        <f t="shared" si="35"/>
        <v>0.49103259256180154</v>
      </c>
      <c r="K57" s="18">
        <f t="shared" si="36"/>
        <v>8.1865147740456763</v>
      </c>
      <c r="L57" s="18">
        <f t="shared" si="37"/>
        <v>91.290873085158154</v>
      </c>
      <c r="M57">
        <v>1.35263987836916</v>
      </c>
      <c r="N57" s="21">
        <v>0.73088623595933799</v>
      </c>
      <c r="O57" s="16">
        <f t="shared" si="10"/>
        <v>2.0835261143284978</v>
      </c>
      <c r="P57" s="21">
        <v>1.89375392015799</v>
      </c>
      <c r="Q57" s="16">
        <f t="shared" si="5"/>
        <v>3.9772800344864878</v>
      </c>
      <c r="R57" s="18">
        <f t="shared" si="38"/>
        <v>7.1815839888165476</v>
      </c>
      <c r="S57" s="18">
        <f t="shared" si="39"/>
        <v>3.8805013616340012</v>
      </c>
      <c r="T57" s="18">
        <f t="shared" si="40"/>
        <v>11.062085350450547</v>
      </c>
      <c r="U57" s="18">
        <f t="shared" si="41"/>
        <v>10.054526004484295</v>
      </c>
      <c r="V57" s="18">
        <f t="shared" si="42"/>
        <v>21.116611354934843</v>
      </c>
      <c r="X57" s="11">
        <f t="shared" si="43"/>
        <v>100</v>
      </c>
      <c r="Y57" s="11">
        <f t="shared" si="44"/>
        <v>21.116611354934843</v>
      </c>
      <c r="AA57" s="7">
        <v>0</v>
      </c>
      <c r="AB57" s="25">
        <f t="shared" si="45"/>
        <v>0</v>
      </c>
      <c r="AC57" s="7">
        <v>0</v>
      </c>
      <c r="AD57" s="25">
        <f t="shared" si="46"/>
        <v>0</v>
      </c>
      <c r="AE57" s="7">
        <v>0</v>
      </c>
      <c r="AF57" s="25">
        <f t="shared" si="47"/>
        <v>0</v>
      </c>
      <c r="AH57" s="7">
        <v>0</v>
      </c>
      <c r="AI57" s="25">
        <f t="shared" si="48"/>
        <v>0</v>
      </c>
    </row>
    <row r="58" spans="1:35" ht="14.4" x14ac:dyDescent="0.3">
      <c r="A58" t="s">
        <v>127</v>
      </c>
      <c r="B58" t="s">
        <v>564</v>
      </c>
      <c r="C58" s="7" t="s">
        <v>941</v>
      </c>
      <c r="D58" s="20">
        <v>3.08841533896942</v>
      </c>
      <c r="E58" s="24">
        <v>0</v>
      </c>
      <c r="F58" s="24">
        <v>0</v>
      </c>
      <c r="G58" s="24">
        <v>0</v>
      </c>
      <c r="H58" s="16">
        <f t="shared" si="33"/>
        <v>3.08841533896942</v>
      </c>
      <c r="I58" s="18">
        <f t="shared" si="34"/>
        <v>0</v>
      </c>
      <c r="J58" s="18">
        <f t="shared" si="35"/>
        <v>0</v>
      </c>
      <c r="K58" s="18">
        <f t="shared" si="36"/>
        <v>0</v>
      </c>
      <c r="L58" s="18">
        <f t="shared" si="37"/>
        <v>100</v>
      </c>
      <c r="M58">
        <v>0.46947678415539601</v>
      </c>
      <c r="N58" s="21">
        <v>0.18102742593069601</v>
      </c>
      <c r="O58" s="16">
        <f t="shared" si="10"/>
        <v>0.65050421008609205</v>
      </c>
      <c r="P58" s="21">
        <v>0.53648203280672102</v>
      </c>
      <c r="Q58" s="16">
        <f t="shared" si="5"/>
        <v>1.1869862428928131</v>
      </c>
      <c r="R58" s="18">
        <f t="shared" si="38"/>
        <v>15.201219157008097</v>
      </c>
      <c r="S58" s="18">
        <f t="shared" si="39"/>
        <v>5.8614987319388021</v>
      </c>
      <c r="T58" s="18">
        <f t="shared" si="40"/>
        <v>21.062717888946899</v>
      </c>
      <c r="U58" s="18">
        <f t="shared" si="41"/>
        <v>17.370786436572384</v>
      </c>
      <c r="V58" s="18">
        <f t="shared" si="42"/>
        <v>38.433504325519287</v>
      </c>
      <c r="X58" s="11">
        <f t="shared" si="43"/>
        <v>100</v>
      </c>
      <c r="Y58" s="11">
        <f t="shared" si="44"/>
        <v>38.43350432551928</v>
      </c>
      <c r="AA58" s="7">
        <v>0</v>
      </c>
      <c r="AB58" s="25">
        <f t="shared" si="45"/>
        <v>0</v>
      </c>
      <c r="AC58" s="7">
        <v>0</v>
      </c>
      <c r="AD58" s="25">
        <f t="shared" si="46"/>
        <v>0</v>
      </c>
      <c r="AE58" s="7">
        <v>0</v>
      </c>
      <c r="AF58" s="25">
        <f t="shared" si="47"/>
        <v>0</v>
      </c>
      <c r="AH58" s="7">
        <v>3.08841533896942</v>
      </c>
      <c r="AI58" s="25">
        <f t="shared" si="48"/>
        <v>100</v>
      </c>
    </row>
    <row r="59" spans="1:35" ht="14.4" x14ac:dyDescent="0.3">
      <c r="A59" t="s">
        <v>128</v>
      </c>
      <c r="B59" t="s">
        <v>565</v>
      </c>
      <c r="C59" s="7" t="s">
        <v>941</v>
      </c>
      <c r="D59" s="20">
        <v>1.00169503425743</v>
      </c>
      <c r="E59" s="24">
        <v>0</v>
      </c>
      <c r="F59" s="24">
        <v>0</v>
      </c>
      <c r="G59" s="24">
        <v>2.5633700246107701E-4</v>
      </c>
      <c r="H59" s="16">
        <f t="shared" si="33"/>
        <v>1.0014386972549689</v>
      </c>
      <c r="I59" s="18">
        <f t="shared" si="34"/>
        <v>0</v>
      </c>
      <c r="J59" s="18">
        <f t="shared" si="35"/>
        <v>0</v>
      </c>
      <c r="K59" s="18">
        <f t="shared" si="36"/>
        <v>2.5590323770657709E-2</v>
      </c>
      <c r="L59" s="18">
        <f t="shared" si="37"/>
        <v>99.974409676229342</v>
      </c>
      <c r="M59">
        <v>3.7946979610845998E-2</v>
      </c>
      <c r="N59" s="21">
        <v>3.8255157496745198E-2</v>
      </c>
      <c r="O59" s="16">
        <f t="shared" si="10"/>
        <v>7.6202137107591189E-2</v>
      </c>
      <c r="P59" s="21">
        <v>4.2880971770320603E-2</v>
      </c>
      <c r="Q59" s="16">
        <f t="shared" si="5"/>
        <v>0.11908310887791179</v>
      </c>
      <c r="R59" s="18">
        <f t="shared" si="38"/>
        <v>3.7882767022975812</v>
      </c>
      <c r="S59" s="18">
        <f t="shared" si="39"/>
        <v>3.8190423420741282</v>
      </c>
      <c r="T59" s="18">
        <f t="shared" si="40"/>
        <v>7.6073190443717094</v>
      </c>
      <c r="U59" s="18">
        <f t="shared" si="41"/>
        <v>4.2808410048781811</v>
      </c>
      <c r="V59" s="18">
        <f t="shared" si="42"/>
        <v>11.888160049249889</v>
      </c>
      <c r="X59" s="11">
        <f t="shared" si="43"/>
        <v>100</v>
      </c>
      <c r="Y59" s="11">
        <f t="shared" si="44"/>
        <v>11.88816004924989</v>
      </c>
      <c r="AA59" s="7">
        <v>0</v>
      </c>
      <c r="AB59" s="25">
        <f t="shared" si="45"/>
        <v>0</v>
      </c>
      <c r="AC59" s="7">
        <v>0.17104818814914299</v>
      </c>
      <c r="AD59" s="25">
        <f t="shared" si="46"/>
        <v>17.075874622453661</v>
      </c>
      <c r="AE59" s="7">
        <v>4.6308201122889199E-2</v>
      </c>
      <c r="AF59" s="25">
        <f t="shared" si="47"/>
        <v>4.6229839960440744</v>
      </c>
      <c r="AH59" s="7">
        <v>0</v>
      </c>
      <c r="AI59" s="25">
        <f t="shared" si="48"/>
        <v>0</v>
      </c>
    </row>
    <row r="60" spans="1:35" ht="14.4" x14ac:dyDescent="0.3">
      <c r="A60" t="s">
        <v>129</v>
      </c>
      <c r="B60" t="s">
        <v>566</v>
      </c>
      <c r="C60" s="7" t="s">
        <v>944</v>
      </c>
      <c r="D60" s="20">
        <v>2.93918971923673</v>
      </c>
      <c r="E60" s="24">
        <v>0</v>
      </c>
      <c r="F60" s="24">
        <v>0</v>
      </c>
      <c r="G60" s="24">
        <v>0</v>
      </c>
      <c r="H60" s="16">
        <f t="shared" si="33"/>
        <v>2.93918971923673</v>
      </c>
      <c r="I60" s="18">
        <f t="shared" si="34"/>
        <v>0</v>
      </c>
      <c r="J60" s="18">
        <f t="shared" si="35"/>
        <v>0</v>
      </c>
      <c r="K60" s="18">
        <f t="shared" si="36"/>
        <v>0</v>
      </c>
      <c r="L60" s="18">
        <f t="shared" si="37"/>
        <v>100</v>
      </c>
      <c r="M60">
        <v>3.7121898065960703E-2</v>
      </c>
      <c r="N60" s="21">
        <v>1.2014042235516401E-2</v>
      </c>
      <c r="O60" s="16">
        <f t="shared" si="10"/>
        <v>4.9135940301477103E-2</v>
      </c>
      <c r="P60" s="21">
        <v>1.51642455699554E-2</v>
      </c>
      <c r="Q60" s="16">
        <f t="shared" si="5"/>
        <v>6.4300185871432505E-2</v>
      </c>
      <c r="R60" s="18">
        <f t="shared" si="38"/>
        <v>1.2629976834432037</v>
      </c>
      <c r="S60" s="18">
        <f t="shared" si="39"/>
        <v>0.4087535471727321</v>
      </c>
      <c r="T60" s="18">
        <f t="shared" si="40"/>
        <v>1.6717512306159359</v>
      </c>
      <c r="U60" s="18">
        <f t="shared" si="41"/>
        <v>0.51593285968261215</v>
      </c>
      <c r="V60" s="18">
        <f t="shared" si="42"/>
        <v>2.1876840902985482</v>
      </c>
      <c r="X60" s="11">
        <f t="shared" si="43"/>
        <v>100</v>
      </c>
      <c r="Y60" s="11">
        <f t="shared" si="44"/>
        <v>2.1876840902985482</v>
      </c>
      <c r="AA60" s="7">
        <v>0</v>
      </c>
      <c r="AB60" s="25">
        <f t="shared" si="45"/>
        <v>0</v>
      </c>
      <c r="AC60" s="7">
        <v>0</v>
      </c>
      <c r="AD60" s="25">
        <f t="shared" si="46"/>
        <v>0</v>
      </c>
      <c r="AE60" s="7">
        <v>0</v>
      </c>
      <c r="AF60" s="25">
        <f t="shared" si="47"/>
        <v>0</v>
      </c>
      <c r="AH60" s="7">
        <v>0</v>
      </c>
      <c r="AI60" s="25">
        <f t="shared" si="48"/>
        <v>0</v>
      </c>
    </row>
    <row r="61" spans="1:35" ht="14.4" x14ac:dyDescent="0.3">
      <c r="A61" t="s">
        <v>130</v>
      </c>
      <c r="B61" t="s">
        <v>567</v>
      </c>
      <c r="C61" s="7" t="s">
        <v>941</v>
      </c>
      <c r="D61" s="20">
        <v>3.2199852664739002</v>
      </c>
      <c r="E61" s="24">
        <v>0</v>
      </c>
      <c r="F61" s="24">
        <v>0</v>
      </c>
      <c r="G61" s="24">
        <v>0</v>
      </c>
      <c r="H61" s="16">
        <f t="shared" si="33"/>
        <v>3.2199852664739002</v>
      </c>
      <c r="I61" s="18">
        <f t="shared" si="34"/>
        <v>0</v>
      </c>
      <c r="J61" s="18">
        <f t="shared" si="35"/>
        <v>0</v>
      </c>
      <c r="K61" s="18">
        <f t="shared" si="36"/>
        <v>0</v>
      </c>
      <c r="L61" s="18">
        <f t="shared" si="37"/>
        <v>100</v>
      </c>
      <c r="M61">
        <v>1.4635405229008001E-2</v>
      </c>
      <c r="N61" s="21">
        <v>5.6026376360098801E-2</v>
      </c>
      <c r="O61" s="16">
        <f t="shared" si="10"/>
        <v>7.0661781589106798E-2</v>
      </c>
      <c r="P61" s="21">
        <v>3.9148427672129699E-2</v>
      </c>
      <c r="Q61" s="16">
        <f t="shared" si="5"/>
        <v>0.1098102092612365</v>
      </c>
      <c r="R61" s="18">
        <f t="shared" si="38"/>
        <v>0.45451777004665461</v>
      </c>
      <c r="S61" s="18">
        <f t="shared" si="39"/>
        <v>1.7399575378011414</v>
      </c>
      <c r="T61" s="18">
        <f t="shared" si="40"/>
        <v>2.1944753078477963</v>
      </c>
      <c r="U61" s="18">
        <f t="shared" si="41"/>
        <v>1.2157952422869267</v>
      </c>
      <c r="V61" s="18">
        <f t="shared" si="42"/>
        <v>3.4102705501347232</v>
      </c>
      <c r="X61" s="11">
        <f t="shared" si="43"/>
        <v>100</v>
      </c>
      <c r="Y61" s="11">
        <f t="shared" si="44"/>
        <v>3.4102705501347224</v>
      </c>
      <c r="AA61" s="7">
        <v>0</v>
      </c>
      <c r="AB61" s="25">
        <f t="shared" si="45"/>
        <v>0</v>
      </c>
      <c r="AC61" s="7">
        <v>0</v>
      </c>
      <c r="AD61" s="25">
        <f t="shared" si="46"/>
        <v>0</v>
      </c>
      <c r="AE61" s="7">
        <v>0</v>
      </c>
      <c r="AF61" s="25">
        <f t="shared" si="47"/>
        <v>0</v>
      </c>
      <c r="AH61" s="7">
        <v>0</v>
      </c>
      <c r="AI61" s="25">
        <f t="shared" si="48"/>
        <v>0</v>
      </c>
    </row>
    <row r="62" spans="1:35" ht="14.4" x14ac:dyDescent="0.3">
      <c r="A62" t="s">
        <v>131</v>
      </c>
      <c r="B62" t="s">
        <v>568</v>
      </c>
      <c r="C62" s="7" t="s">
        <v>944</v>
      </c>
      <c r="D62" s="20">
        <v>99.988128192697403</v>
      </c>
      <c r="E62" s="24">
        <v>0</v>
      </c>
      <c r="F62" s="24">
        <v>0</v>
      </c>
      <c r="G62" s="24">
        <v>0</v>
      </c>
      <c r="H62" s="16">
        <f t="shared" si="33"/>
        <v>99.988128192697403</v>
      </c>
      <c r="I62" s="18">
        <f t="shared" si="34"/>
        <v>0</v>
      </c>
      <c r="J62" s="18">
        <f t="shared" si="35"/>
        <v>0</v>
      </c>
      <c r="K62" s="18">
        <f t="shared" si="36"/>
        <v>0</v>
      </c>
      <c r="L62" s="18">
        <f t="shared" si="37"/>
        <v>100</v>
      </c>
      <c r="M62">
        <v>3.5820093678035998</v>
      </c>
      <c r="N62" s="21">
        <v>2.32675295254215</v>
      </c>
      <c r="O62" s="16">
        <f t="shared" si="10"/>
        <v>5.9087623203457493</v>
      </c>
      <c r="P62" s="21">
        <v>5.3856440415007398</v>
      </c>
      <c r="Q62" s="16">
        <f t="shared" si="5"/>
        <v>11.294406361846489</v>
      </c>
      <c r="R62" s="18">
        <f t="shared" si="38"/>
        <v>3.5824346675440726</v>
      </c>
      <c r="S62" s="18">
        <f t="shared" si="39"/>
        <v>2.3270292129661883</v>
      </c>
      <c r="T62" s="18">
        <f t="shared" si="40"/>
        <v>5.9094638805102599</v>
      </c>
      <c r="U62" s="18">
        <f t="shared" si="41"/>
        <v>5.3862834906975268</v>
      </c>
      <c r="V62" s="18">
        <f t="shared" si="42"/>
        <v>11.295747371207787</v>
      </c>
      <c r="X62" s="11">
        <f t="shared" si="43"/>
        <v>100</v>
      </c>
      <c r="Y62" s="11">
        <f t="shared" si="44"/>
        <v>11.295747371207788</v>
      </c>
      <c r="AA62" s="7">
        <v>0</v>
      </c>
      <c r="AB62" s="25">
        <f t="shared" si="45"/>
        <v>0</v>
      </c>
      <c r="AC62" s="7">
        <v>0</v>
      </c>
      <c r="AD62" s="25">
        <f t="shared" si="46"/>
        <v>0</v>
      </c>
      <c r="AE62" s="7">
        <v>0</v>
      </c>
      <c r="AF62" s="25">
        <f t="shared" si="47"/>
        <v>0</v>
      </c>
      <c r="AH62" s="7">
        <v>0</v>
      </c>
      <c r="AI62" s="25">
        <f t="shared" si="48"/>
        <v>0</v>
      </c>
    </row>
    <row r="63" spans="1:35" ht="14.4" x14ac:dyDescent="0.3">
      <c r="A63" t="s">
        <v>132</v>
      </c>
      <c r="B63" t="s">
        <v>569</v>
      </c>
      <c r="C63" s="7" t="s">
        <v>941</v>
      </c>
      <c r="D63" s="20">
        <v>0.59300564330746397</v>
      </c>
      <c r="E63" s="24">
        <v>0</v>
      </c>
      <c r="F63" s="24">
        <v>0</v>
      </c>
      <c r="G63" s="24">
        <v>0</v>
      </c>
      <c r="H63" s="16">
        <f t="shared" si="33"/>
        <v>0.59300564330746397</v>
      </c>
      <c r="I63" s="18">
        <f t="shared" si="34"/>
        <v>0</v>
      </c>
      <c r="J63" s="18">
        <f t="shared" si="35"/>
        <v>0</v>
      </c>
      <c r="K63" s="18">
        <f t="shared" si="36"/>
        <v>0</v>
      </c>
      <c r="L63" s="18">
        <f t="shared" si="37"/>
        <v>100</v>
      </c>
      <c r="M63">
        <v>0</v>
      </c>
      <c r="N63" s="21">
        <v>0</v>
      </c>
      <c r="O63" s="16">
        <f t="shared" si="10"/>
        <v>0</v>
      </c>
      <c r="P63" s="21">
        <v>1.6110196158698801E-2</v>
      </c>
      <c r="Q63" s="16">
        <f t="shared" si="5"/>
        <v>1.6110196158698801E-2</v>
      </c>
      <c r="R63" s="18">
        <f t="shared" si="38"/>
        <v>0</v>
      </c>
      <c r="S63" s="18">
        <f t="shared" si="39"/>
        <v>0</v>
      </c>
      <c r="T63" s="18">
        <f t="shared" si="40"/>
        <v>0</v>
      </c>
      <c r="U63" s="18">
        <f t="shared" si="41"/>
        <v>2.7167019977828311</v>
      </c>
      <c r="V63" s="18">
        <f t="shared" si="42"/>
        <v>2.7167019977828311</v>
      </c>
      <c r="X63" s="11">
        <f t="shared" si="43"/>
        <v>100</v>
      </c>
      <c r="Y63" s="11">
        <f t="shared" si="44"/>
        <v>2.7167019977828311</v>
      </c>
      <c r="AA63" s="7">
        <v>0</v>
      </c>
      <c r="AB63" s="25">
        <f t="shared" si="45"/>
        <v>0</v>
      </c>
      <c r="AC63" s="7">
        <v>0</v>
      </c>
      <c r="AD63" s="25">
        <f t="shared" si="46"/>
        <v>0</v>
      </c>
      <c r="AE63" s="7">
        <v>0</v>
      </c>
      <c r="AF63" s="25">
        <f t="shared" si="47"/>
        <v>0</v>
      </c>
      <c r="AH63" s="7">
        <v>0</v>
      </c>
      <c r="AI63" s="25">
        <f t="shared" si="48"/>
        <v>0</v>
      </c>
    </row>
    <row r="64" spans="1:35" ht="14.4" x14ac:dyDescent="0.3">
      <c r="A64" t="s">
        <v>133</v>
      </c>
      <c r="B64" t="s">
        <v>570</v>
      </c>
      <c r="C64" s="7" t="s">
        <v>944</v>
      </c>
      <c r="D64" s="20">
        <v>34.684871894589897</v>
      </c>
      <c r="E64" s="24">
        <v>6.0015964586818803E-3</v>
      </c>
      <c r="F64" s="24">
        <v>0.31157559164016502</v>
      </c>
      <c r="G64" s="24">
        <v>1.5957197339092699</v>
      </c>
      <c r="H64" s="16">
        <f t="shared" si="33"/>
        <v>32.771574972581782</v>
      </c>
      <c r="I64" s="18">
        <f t="shared" si="34"/>
        <v>1.730321068193999E-2</v>
      </c>
      <c r="J64" s="18">
        <f t="shared" si="35"/>
        <v>0.89830400004667221</v>
      </c>
      <c r="K64" s="18">
        <f t="shared" si="36"/>
        <v>4.6006216737913581</v>
      </c>
      <c r="L64" s="18">
        <f t="shared" si="37"/>
        <v>94.483771115480025</v>
      </c>
      <c r="M64">
        <v>2.2905562952758398</v>
      </c>
      <c r="N64" s="21">
        <v>1.01548082455666</v>
      </c>
      <c r="O64" s="16">
        <f t="shared" si="10"/>
        <v>3.3060371198324998</v>
      </c>
      <c r="P64" s="21">
        <v>2.6437525654351202</v>
      </c>
      <c r="Q64" s="16">
        <f t="shared" si="5"/>
        <v>5.9497896852676195</v>
      </c>
      <c r="R64" s="18">
        <f t="shared" si="38"/>
        <v>6.6039058821869778</v>
      </c>
      <c r="S64" s="18">
        <f t="shared" si="39"/>
        <v>2.9277341073733458</v>
      </c>
      <c r="T64" s="18">
        <f t="shared" si="40"/>
        <v>9.5316399895603219</v>
      </c>
      <c r="U64" s="18">
        <f t="shared" si="41"/>
        <v>7.6222065154794167</v>
      </c>
      <c r="V64" s="18">
        <f t="shared" si="42"/>
        <v>17.153846505039738</v>
      </c>
      <c r="X64" s="11">
        <f t="shared" si="43"/>
        <v>100</v>
      </c>
      <c r="Y64" s="11">
        <f t="shared" si="44"/>
        <v>17.153846505039741</v>
      </c>
      <c r="AA64" s="7">
        <v>0</v>
      </c>
      <c r="AB64" s="25">
        <f t="shared" si="45"/>
        <v>0</v>
      </c>
      <c r="AC64" s="7">
        <v>0</v>
      </c>
      <c r="AD64" s="25">
        <f t="shared" si="46"/>
        <v>0</v>
      </c>
      <c r="AE64" s="7">
        <v>0</v>
      </c>
      <c r="AF64" s="25">
        <f t="shared" si="47"/>
        <v>0</v>
      </c>
      <c r="AH64" s="7">
        <v>0</v>
      </c>
      <c r="AI64" s="25">
        <f t="shared" si="48"/>
        <v>0</v>
      </c>
    </row>
    <row r="65" spans="1:35" ht="14.4" x14ac:dyDescent="0.3">
      <c r="A65" t="s">
        <v>134</v>
      </c>
      <c r="B65" t="s">
        <v>571</v>
      </c>
      <c r="C65" s="7" t="s">
        <v>941</v>
      </c>
      <c r="D65" s="20">
        <v>2.09802216225774</v>
      </c>
      <c r="E65" s="24">
        <v>1.7194989988999401E-2</v>
      </c>
      <c r="F65" s="24">
        <v>0</v>
      </c>
      <c r="G65" s="24">
        <v>2.43871429539285E-4</v>
      </c>
      <c r="H65" s="16">
        <f t="shared" si="33"/>
        <v>2.080583300839201</v>
      </c>
      <c r="I65" s="18">
        <f t="shared" si="34"/>
        <v>0.81958095097028871</v>
      </c>
      <c r="J65" s="18">
        <f t="shared" si="35"/>
        <v>0</v>
      </c>
      <c r="K65" s="18">
        <f t="shared" si="36"/>
        <v>1.162387289926662E-2</v>
      </c>
      <c r="L65" s="18">
        <f t="shared" si="37"/>
        <v>99.16879517613043</v>
      </c>
      <c r="M65">
        <v>5.8474405624153597E-3</v>
      </c>
      <c r="N65" s="21">
        <v>3.2109622041520199E-3</v>
      </c>
      <c r="O65" s="16">
        <f t="shared" si="10"/>
        <v>9.0584027665673791E-3</v>
      </c>
      <c r="P65" s="21">
        <v>7.8653675055460906E-2</v>
      </c>
      <c r="Q65" s="16">
        <f t="shared" si="5"/>
        <v>8.7712077822028278E-2</v>
      </c>
      <c r="R65" s="18">
        <f t="shared" si="38"/>
        <v>0.27871204926275739</v>
      </c>
      <c r="S65" s="18">
        <f t="shared" si="39"/>
        <v>0.1530471060752101</v>
      </c>
      <c r="T65" s="18">
        <f t="shared" si="40"/>
        <v>0.43175915533796744</v>
      </c>
      <c r="U65" s="18">
        <f t="shared" si="41"/>
        <v>3.7489439563793505</v>
      </c>
      <c r="V65" s="18">
        <f t="shared" si="42"/>
        <v>4.1807031117173175</v>
      </c>
      <c r="X65" s="11">
        <f t="shared" si="43"/>
        <v>99.999999999999986</v>
      </c>
      <c r="Y65" s="11">
        <f t="shared" si="44"/>
        <v>4.1807031117173183</v>
      </c>
      <c r="AA65" s="7">
        <v>0</v>
      </c>
      <c r="AB65" s="25">
        <f t="shared" si="45"/>
        <v>0</v>
      </c>
      <c r="AC65" s="7">
        <v>5.5549543781671597E-4</v>
      </c>
      <c r="AD65" s="25">
        <f t="shared" si="46"/>
        <v>2.6477100566894483E-2</v>
      </c>
      <c r="AE65" s="7">
        <v>3.09275540103786E-2</v>
      </c>
      <c r="AF65" s="25">
        <f t="shared" si="47"/>
        <v>1.4741290424261582</v>
      </c>
      <c r="AH65" s="7">
        <v>0</v>
      </c>
      <c r="AI65" s="25">
        <f t="shared" si="48"/>
        <v>0</v>
      </c>
    </row>
    <row r="66" spans="1:35" ht="14.4" x14ac:dyDescent="0.3">
      <c r="A66" t="s">
        <v>135</v>
      </c>
      <c r="B66" t="s">
        <v>572</v>
      </c>
      <c r="C66" s="7" t="s">
        <v>941</v>
      </c>
      <c r="D66" s="20">
        <v>2.1245626040647498</v>
      </c>
      <c r="E66" s="24">
        <v>0</v>
      </c>
      <c r="F66" s="24">
        <v>0</v>
      </c>
      <c r="G66" s="24">
        <v>8.0435204394161699E-4</v>
      </c>
      <c r="H66" s="16">
        <f t="shared" si="33"/>
        <v>2.1237582520208083</v>
      </c>
      <c r="I66" s="18">
        <f t="shared" si="34"/>
        <v>0</v>
      </c>
      <c r="J66" s="18">
        <f t="shared" si="35"/>
        <v>0</v>
      </c>
      <c r="K66" s="18">
        <f t="shared" si="36"/>
        <v>3.7859653671900126E-2</v>
      </c>
      <c r="L66" s="18">
        <f t="shared" si="37"/>
        <v>99.962140346328098</v>
      </c>
      <c r="M66">
        <v>3.6858301458338197E-2</v>
      </c>
      <c r="N66" s="21">
        <v>0.11261107345343099</v>
      </c>
      <c r="O66" s="16">
        <f t="shared" ref="O66:O129" si="49">M66+N66</f>
        <v>0.1494693749117692</v>
      </c>
      <c r="P66" s="21">
        <v>0.234515239901187</v>
      </c>
      <c r="Q66" s="16">
        <f t="shared" ref="Q66:Q129" si="50">O66+P66</f>
        <v>0.3839846148129562</v>
      </c>
      <c r="R66" s="18">
        <f t="shared" si="38"/>
        <v>1.7348653971325796</v>
      </c>
      <c r="S66" s="18">
        <f t="shared" si="39"/>
        <v>5.3004356396926857</v>
      </c>
      <c r="T66" s="18">
        <f t="shared" si="40"/>
        <v>7.035301036825266</v>
      </c>
      <c r="U66" s="18">
        <f t="shared" si="41"/>
        <v>11.03828333665049</v>
      </c>
      <c r="V66" s="18">
        <f t="shared" si="42"/>
        <v>18.073584373475754</v>
      </c>
      <c r="X66" s="11">
        <f t="shared" si="43"/>
        <v>100</v>
      </c>
      <c r="Y66" s="11">
        <f t="shared" si="44"/>
        <v>18.073584373475754</v>
      </c>
      <c r="AA66" s="7">
        <v>0</v>
      </c>
      <c r="AB66" s="25">
        <f t="shared" si="45"/>
        <v>0</v>
      </c>
      <c r="AC66" s="7">
        <v>0</v>
      </c>
      <c r="AD66" s="25">
        <f t="shared" si="46"/>
        <v>0</v>
      </c>
      <c r="AE66" s="7">
        <v>0</v>
      </c>
      <c r="AF66" s="25">
        <f t="shared" si="47"/>
        <v>0</v>
      </c>
      <c r="AH66" s="7">
        <v>0</v>
      </c>
      <c r="AI66" s="25">
        <f t="shared" si="48"/>
        <v>0</v>
      </c>
    </row>
    <row r="67" spans="1:35" ht="14.4" x14ac:dyDescent="0.3">
      <c r="A67" t="s">
        <v>136</v>
      </c>
      <c r="B67" t="s">
        <v>573</v>
      </c>
      <c r="C67" s="7" t="s">
        <v>944</v>
      </c>
      <c r="D67" s="20">
        <v>1.3530869082674299</v>
      </c>
      <c r="E67" s="24">
        <v>0</v>
      </c>
      <c r="F67" s="24">
        <v>0</v>
      </c>
      <c r="G67" s="24">
        <v>0</v>
      </c>
      <c r="H67" s="16">
        <f t="shared" si="33"/>
        <v>1.3530869082674299</v>
      </c>
      <c r="I67" s="18">
        <f t="shared" si="34"/>
        <v>0</v>
      </c>
      <c r="J67" s="18">
        <f t="shared" si="35"/>
        <v>0</v>
      </c>
      <c r="K67" s="18">
        <f t="shared" si="36"/>
        <v>0</v>
      </c>
      <c r="L67" s="18">
        <f t="shared" si="37"/>
        <v>100</v>
      </c>
      <c r="M67">
        <v>0.13693693836451201</v>
      </c>
      <c r="N67" s="21">
        <v>2.8441651922982401E-2</v>
      </c>
      <c r="O67" s="16">
        <f t="shared" si="49"/>
        <v>0.16537859028749441</v>
      </c>
      <c r="P67" s="21">
        <v>4.7245075854941303E-2</v>
      </c>
      <c r="Q67" s="16">
        <f t="shared" si="50"/>
        <v>0.21262366614243572</v>
      </c>
      <c r="R67" s="18">
        <f t="shared" si="38"/>
        <v>10.120335769108426</v>
      </c>
      <c r="S67" s="18">
        <f t="shared" si="39"/>
        <v>2.1019826405238611</v>
      </c>
      <c r="T67" s="18">
        <f t="shared" si="40"/>
        <v>12.222318409632285</v>
      </c>
      <c r="U67" s="18">
        <f t="shared" si="41"/>
        <v>3.49165124326246</v>
      </c>
      <c r="V67" s="18">
        <f t="shared" si="42"/>
        <v>15.713969652894747</v>
      </c>
      <c r="X67" s="11">
        <f t="shared" si="43"/>
        <v>100</v>
      </c>
      <c r="Y67" s="11">
        <f t="shared" si="44"/>
        <v>15.713969652894747</v>
      </c>
      <c r="AA67" s="7">
        <v>0</v>
      </c>
      <c r="AB67" s="25">
        <f t="shared" si="45"/>
        <v>0</v>
      </c>
      <c r="AC67" s="7">
        <v>0</v>
      </c>
      <c r="AD67" s="25">
        <f t="shared" si="46"/>
        <v>0</v>
      </c>
      <c r="AE67" s="7">
        <v>0</v>
      </c>
      <c r="AF67" s="25">
        <f t="shared" si="47"/>
        <v>0</v>
      </c>
      <c r="AH67" s="7">
        <v>0</v>
      </c>
      <c r="AI67" s="25">
        <f t="shared" si="48"/>
        <v>0</v>
      </c>
    </row>
    <row r="68" spans="1:35" ht="14.4" x14ac:dyDescent="0.3">
      <c r="A68" t="s">
        <v>137</v>
      </c>
      <c r="B68" t="s">
        <v>574</v>
      </c>
      <c r="C68" s="7" t="s">
        <v>941</v>
      </c>
      <c r="D68" s="20">
        <v>0.568640733094535</v>
      </c>
      <c r="E68" s="24">
        <v>0</v>
      </c>
      <c r="F68" s="24">
        <v>0</v>
      </c>
      <c r="G68" s="24">
        <v>0</v>
      </c>
      <c r="H68" s="16">
        <f t="shared" si="33"/>
        <v>0.568640733094535</v>
      </c>
      <c r="I68" s="18">
        <f t="shared" si="34"/>
        <v>0</v>
      </c>
      <c r="J68" s="18">
        <f t="shared" si="35"/>
        <v>0</v>
      </c>
      <c r="K68" s="18">
        <f t="shared" si="36"/>
        <v>0</v>
      </c>
      <c r="L68" s="18">
        <f t="shared" si="37"/>
        <v>100</v>
      </c>
      <c r="M68">
        <v>4.9635370530510703E-2</v>
      </c>
      <c r="N68" s="21">
        <v>1.8918928828213E-2</v>
      </c>
      <c r="O68" s="16">
        <f t="shared" si="49"/>
        <v>6.8554299358723703E-2</v>
      </c>
      <c r="P68" s="21">
        <v>3.1553509090050197E-2</v>
      </c>
      <c r="Q68" s="16">
        <f t="shared" si="50"/>
        <v>0.1001078084487739</v>
      </c>
      <c r="R68" s="18">
        <f t="shared" si="38"/>
        <v>8.7287750668855004</v>
      </c>
      <c r="S68" s="18">
        <f t="shared" si="39"/>
        <v>3.3270442525734043</v>
      </c>
      <c r="T68" s="18">
        <f t="shared" si="40"/>
        <v>12.055819319458907</v>
      </c>
      <c r="U68" s="18">
        <f t="shared" si="41"/>
        <v>5.5489357785427078</v>
      </c>
      <c r="V68" s="18">
        <f t="shared" si="42"/>
        <v>17.604755098001615</v>
      </c>
      <c r="X68" s="11">
        <f t="shared" si="43"/>
        <v>100</v>
      </c>
      <c r="Y68" s="11">
        <f t="shared" si="44"/>
        <v>17.604755098001611</v>
      </c>
      <c r="AA68" s="7">
        <v>0</v>
      </c>
      <c r="AB68" s="25">
        <f t="shared" si="45"/>
        <v>0</v>
      </c>
      <c r="AC68" s="7">
        <v>0</v>
      </c>
      <c r="AD68" s="25">
        <f t="shared" si="46"/>
        <v>0</v>
      </c>
      <c r="AE68" s="7">
        <v>0</v>
      </c>
      <c r="AF68" s="25">
        <f t="shared" si="47"/>
        <v>0</v>
      </c>
      <c r="AH68" s="7">
        <v>0</v>
      </c>
      <c r="AI68" s="25">
        <f t="shared" si="48"/>
        <v>0</v>
      </c>
    </row>
    <row r="69" spans="1:35" ht="14.4" x14ac:dyDescent="0.3">
      <c r="A69" t="s">
        <v>138</v>
      </c>
      <c r="B69" t="s">
        <v>575</v>
      </c>
      <c r="C69" s="7" t="s">
        <v>944</v>
      </c>
      <c r="D69" s="20">
        <v>3.85049455764584</v>
      </c>
      <c r="E69" s="24">
        <v>0</v>
      </c>
      <c r="F69" s="24">
        <v>0</v>
      </c>
      <c r="G69" s="24">
        <v>0</v>
      </c>
      <c r="H69" s="16">
        <f t="shared" si="33"/>
        <v>3.85049455764584</v>
      </c>
      <c r="I69" s="18">
        <f t="shared" si="34"/>
        <v>0</v>
      </c>
      <c r="J69" s="18">
        <f t="shared" si="35"/>
        <v>0</v>
      </c>
      <c r="K69" s="18">
        <f t="shared" si="36"/>
        <v>0</v>
      </c>
      <c r="L69" s="18">
        <f t="shared" si="37"/>
        <v>100</v>
      </c>
      <c r="M69">
        <v>4.0275165233282298E-2</v>
      </c>
      <c r="N69" s="21">
        <v>2.12381913890771E-2</v>
      </c>
      <c r="O69" s="16">
        <f t="shared" si="49"/>
        <v>6.1513356622359398E-2</v>
      </c>
      <c r="P69" s="21">
        <v>7.1665227567746403E-2</v>
      </c>
      <c r="Q69" s="16">
        <f t="shared" si="50"/>
        <v>0.13317858419010581</v>
      </c>
      <c r="R69" s="18">
        <f t="shared" si="38"/>
        <v>1.0459738257078903</v>
      </c>
      <c r="S69" s="18">
        <f t="shared" si="39"/>
        <v>0.55157048195029657</v>
      </c>
      <c r="T69" s="18">
        <f t="shared" si="40"/>
        <v>1.5975443076581868</v>
      </c>
      <c r="U69" s="18">
        <f t="shared" si="41"/>
        <v>1.8611953995738646</v>
      </c>
      <c r="V69" s="18">
        <f t="shared" si="42"/>
        <v>3.4587397072320516</v>
      </c>
      <c r="X69" s="11">
        <f t="shared" si="43"/>
        <v>100</v>
      </c>
      <c r="Y69" s="11">
        <f t="shared" si="44"/>
        <v>3.4587397072320516</v>
      </c>
      <c r="AA69" s="7">
        <v>0</v>
      </c>
      <c r="AB69" s="25">
        <f t="shared" si="45"/>
        <v>0</v>
      </c>
      <c r="AC69" s="7">
        <v>0</v>
      </c>
      <c r="AD69" s="25">
        <f t="shared" si="46"/>
        <v>0</v>
      </c>
      <c r="AE69" s="7">
        <v>0</v>
      </c>
      <c r="AF69" s="25">
        <f t="shared" si="47"/>
        <v>0</v>
      </c>
      <c r="AH69" s="7">
        <v>0</v>
      </c>
      <c r="AI69" s="25">
        <f t="shared" si="48"/>
        <v>0</v>
      </c>
    </row>
    <row r="70" spans="1:35" ht="14.4" x14ac:dyDescent="0.3">
      <c r="A70" t="s">
        <v>139</v>
      </c>
      <c r="B70" t="s">
        <v>576</v>
      </c>
      <c r="C70" s="7" t="s">
        <v>941</v>
      </c>
      <c r="D70" s="20">
        <v>1.51847174757369</v>
      </c>
      <c r="E70" s="24">
        <v>0</v>
      </c>
      <c r="F70" s="24">
        <v>0</v>
      </c>
      <c r="G70" s="24">
        <v>0</v>
      </c>
      <c r="H70" s="16">
        <f t="shared" si="33"/>
        <v>1.51847174757369</v>
      </c>
      <c r="I70" s="18">
        <f t="shared" si="34"/>
        <v>0</v>
      </c>
      <c r="J70" s="18">
        <f t="shared" si="35"/>
        <v>0</v>
      </c>
      <c r="K70" s="18">
        <f t="shared" si="36"/>
        <v>0</v>
      </c>
      <c r="L70" s="18">
        <f t="shared" si="37"/>
        <v>100</v>
      </c>
      <c r="M70">
        <v>0.14631378586166099</v>
      </c>
      <c r="N70" s="21">
        <v>9.5535944953633906E-2</v>
      </c>
      <c r="O70" s="16">
        <f t="shared" si="49"/>
        <v>0.2418497308152949</v>
      </c>
      <c r="P70" s="21">
        <v>5.6768688211103202E-2</v>
      </c>
      <c r="Q70" s="16">
        <f t="shared" si="50"/>
        <v>0.29861841902639807</v>
      </c>
      <c r="R70" s="18">
        <f t="shared" si="38"/>
        <v>9.6355948732961547</v>
      </c>
      <c r="S70" s="18">
        <f t="shared" si="39"/>
        <v>6.2915852801533694</v>
      </c>
      <c r="T70" s="18">
        <f t="shared" si="40"/>
        <v>15.927180153449525</v>
      </c>
      <c r="U70" s="18">
        <f t="shared" si="41"/>
        <v>3.7385409574996564</v>
      </c>
      <c r="V70" s="18">
        <f t="shared" si="42"/>
        <v>19.665721110949178</v>
      </c>
      <c r="X70" s="11">
        <f t="shared" si="43"/>
        <v>100</v>
      </c>
      <c r="Y70" s="11">
        <f t="shared" si="44"/>
        <v>19.665721110949178</v>
      </c>
      <c r="AA70" s="7">
        <v>0</v>
      </c>
      <c r="AB70" s="25">
        <f t="shared" si="45"/>
        <v>0</v>
      </c>
      <c r="AC70" s="7">
        <v>0</v>
      </c>
      <c r="AD70" s="25">
        <f t="shared" si="46"/>
        <v>0</v>
      </c>
      <c r="AE70" s="7">
        <v>0</v>
      </c>
      <c r="AF70" s="25">
        <f t="shared" si="47"/>
        <v>0</v>
      </c>
      <c r="AH70" s="7">
        <v>0</v>
      </c>
      <c r="AI70" s="25">
        <f t="shared" si="48"/>
        <v>0</v>
      </c>
    </row>
    <row r="71" spans="1:35" ht="14.4" x14ac:dyDescent="0.3">
      <c r="A71" t="s">
        <v>140</v>
      </c>
      <c r="B71" t="s">
        <v>577</v>
      </c>
      <c r="C71" s="7" t="s">
        <v>941</v>
      </c>
      <c r="D71" s="20">
        <v>0.49912026457101999</v>
      </c>
      <c r="E71" s="24">
        <v>0</v>
      </c>
      <c r="F71" s="24">
        <v>0</v>
      </c>
      <c r="G71" s="24">
        <v>0</v>
      </c>
      <c r="H71" s="16">
        <f t="shared" si="33"/>
        <v>0.49912026457101999</v>
      </c>
      <c r="I71" s="18">
        <f t="shared" si="34"/>
        <v>0</v>
      </c>
      <c r="J71" s="18">
        <f t="shared" si="35"/>
        <v>0</v>
      </c>
      <c r="K71" s="18">
        <f t="shared" si="36"/>
        <v>0</v>
      </c>
      <c r="L71" s="18">
        <f t="shared" si="37"/>
        <v>100</v>
      </c>
      <c r="M71">
        <v>0</v>
      </c>
      <c r="N71" s="21">
        <v>0</v>
      </c>
      <c r="O71" s="16">
        <f t="shared" si="49"/>
        <v>0</v>
      </c>
      <c r="P71" s="21">
        <v>1.1457624718689399E-2</v>
      </c>
      <c r="Q71" s="16">
        <f t="shared" si="50"/>
        <v>1.1457624718689399E-2</v>
      </c>
      <c r="R71" s="18">
        <f t="shared" si="38"/>
        <v>0</v>
      </c>
      <c r="S71" s="18">
        <f t="shared" si="39"/>
        <v>0</v>
      </c>
      <c r="T71" s="18">
        <f t="shared" si="40"/>
        <v>0</v>
      </c>
      <c r="U71" s="18">
        <f t="shared" si="41"/>
        <v>2.2955639215604497</v>
      </c>
      <c r="V71" s="18">
        <f t="shared" si="42"/>
        <v>2.2955639215604497</v>
      </c>
      <c r="X71" s="11">
        <f t="shared" si="43"/>
        <v>100</v>
      </c>
      <c r="Y71" s="11">
        <f t="shared" si="44"/>
        <v>2.2955639215604497</v>
      </c>
      <c r="AA71" s="7">
        <v>0</v>
      </c>
      <c r="AB71" s="25">
        <f t="shared" si="45"/>
        <v>0</v>
      </c>
      <c r="AC71" s="7">
        <v>0</v>
      </c>
      <c r="AD71" s="25">
        <f t="shared" si="46"/>
        <v>0</v>
      </c>
      <c r="AE71" s="7">
        <v>0</v>
      </c>
      <c r="AF71" s="25">
        <f t="shared" si="47"/>
        <v>0</v>
      </c>
      <c r="AH71" s="7">
        <v>0.48842504812159498</v>
      </c>
      <c r="AI71" s="25">
        <f t="shared" si="48"/>
        <v>97.857186492193975</v>
      </c>
    </row>
    <row r="72" spans="1:35" ht="14.4" x14ac:dyDescent="0.3">
      <c r="A72" t="s">
        <v>141</v>
      </c>
      <c r="B72" t="s">
        <v>578</v>
      </c>
      <c r="C72" s="7" t="s">
        <v>943</v>
      </c>
      <c r="D72" s="20">
        <v>9.2385854744447595</v>
      </c>
      <c r="E72" s="24">
        <v>0.72424122634669497</v>
      </c>
      <c r="F72" s="24">
        <v>4.5669813536232597E-2</v>
      </c>
      <c r="G72" s="24">
        <v>6.3288082146639807E-2</v>
      </c>
      <c r="H72" s="16">
        <f t="shared" si="33"/>
        <v>8.4053863524151922</v>
      </c>
      <c r="I72" s="18">
        <f t="shared" si="34"/>
        <v>7.8393086079037655</v>
      </c>
      <c r="J72" s="18">
        <f t="shared" si="35"/>
        <v>0.49433772802732401</v>
      </c>
      <c r="K72" s="18">
        <f t="shared" si="36"/>
        <v>0.68504082493693041</v>
      </c>
      <c r="L72" s="18">
        <f t="shared" si="37"/>
        <v>90.981312839131974</v>
      </c>
      <c r="M72">
        <v>0.62010059828727004</v>
      </c>
      <c r="N72" s="21">
        <v>0.28360069550889799</v>
      </c>
      <c r="O72" s="16">
        <f t="shared" si="49"/>
        <v>0.90370129379616804</v>
      </c>
      <c r="P72" s="21">
        <v>0.26561503021396998</v>
      </c>
      <c r="Q72" s="16">
        <f t="shared" si="50"/>
        <v>1.1693163240101381</v>
      </c>
      <c r="R72" s="18">
        <f t="shared" si="38"/>
        <v>6.7120729683408404</v>
      </c>
      <c r="S72" s="18">
        <f t="shared" si="39"/>
        <v>3.0697415344954901</v>
      </c>
      <c r="T72" s="18">
        <f t="shared" si="40"/>
        <v>9.7818145028363297</v>
      </c>
      <c r="U72" s="18">
        <f t="shared" si="41"/>
        <v>2.8750616742000052</v>
      </c>
      <c r="V72" s="18">
        <f t="shared" si="42"/>
        <v>12.656876177036336</v>
      </c>
      <c r="X72" s="11">
        <f t="shared" si="43"/>
        <v>100</v>
      </c>
      <c r="Y72" s="11">
        <f t="shared" si="44"/>
        <v>12.656876177036334</v>
      </c>
      <c r="AA72" s="7">
        <v>1.68200976200314E-2</v>
      </c>
      <c r="AB72" s="25">
        <f t="shared" si="45"/>
        <v>0.18206356012571601</v>
      </c>
      <c r="AC72" s="7">
        <v>1.41807829598092E-2</v>
      </c>
      <c r="AD72" s="25">
        <f t="shared" si="46"/>
        <v>0.1534951751979268</v>
      </c>
      <c r="AE72" s="7">
        <v>7.1896572654950404E-3</v>
      </c>
      <c r="AF72" s="25">
        <f t="shared" si="47"/>
        <v>7.7822057125332161E-2</v>
      </c>
      <c r="AH72" s="7">
        <v>0</v>
      </c>
      <c r="AI72" s="25">
        <f t="shared" si="48"/>
        <v>0</v>
      </c>
    </row>
    <row r="73" spans="1:35" ht="14.4" x14ac:dyDescent="0.3">
      <c r="A73" t="s">
        <v>142</v>
      </c>
      <c r="B73" t="s">
        <v>579</v>
      </c>
      <c r="C73" s="7" t="s">
        <v>944</v>
      </c>
      <c r="D73" s="20">
        <v>8.1979255478909092</v>
      </c>
      <c r="E73" s="24">
        <v>0</v>
      </c>
      <c r="F73" s="24">
        <v>0</v>
      </c>
      <c r="G73" s="24">
        <v>0</v>
      </c>
      <c r="H73" s="16">
        <f t="shared" si="33"/>
        <v>8.1979255478909092</v>
      </c>
      <c r="I73" s="18">
        <f t="shared" si="34"/>
        <v>0</v>
      </c>
      <c r="J73" s="18">
        <f t="shared" si="35"/>
        <v>0</v>
      </c>
      <c r="K73" s="18">
        <f t="shared" si="36"/>
        <v>0</v>
      </c>
      <c r="L73" s="18">
        <f t="shared" si="37"/>
        <v>100</v>
      </c>
      <c r="M73">
        <v>0.54750896681991901</v>
      </c>
      <c r="N73" s="21">
        <v>0.361243285572587</v>
      </c>
      <c r="O73" s="16">
        <f t="shared" si="49"/>
        <v>0.90875225239250601</v>
      </c>
      <c r="P73" s="21">
        <v>0.67354214877605501</v>
      </c>
      <c r="Q73" s="16">
        <f t="shared" si="50"/>
        <v>1.5822944011685611</v>
      </c>
      <c r="R73" s="18">
        <f t="shared" si="38"/>
        <v>6.6786281922355011</v>
      </c>
      <c r="S73" s="18">
        <f t="shared" si="39"/>
        <v>4.4065206918782591</v>
      </c>
      <c r="T73" s="18">
        <f t="shared" si="40"/>
        <v>11.08514888411376</v>
      </c>
      <c r="U73" s="18">
        <f t="shared" si="41"/>
        <v>8.2160071452385672</v>
      </c>
      <c r="V73" s="18">
        <f t="shared" si="42"/>
        <v>19.301156029352327</v>
      </c>
      <c r="X73" s="11">
        <f t="shared" si="43"/>
        <v>100</v>
      </c>
      <c r="Y73" s="11">
        <f t="shared" si="44"/>
        <v>19.301156029352327</v>
      </c>
      <c r="AA73" s="7">
        <v>0</v>
      </c>
      <c r="AB73" s="25">
        <f t="shared" si="45"/>
        <v>0</v>
      </c>
      <c r="AC73" s="7">
        <v>0</v>
      </c>
      <c r="AD73" s="25">
        <f t="shared" si="46"/>
        <v>0</v>
      </c>
      <c r="AE73" s="7">
        <v>0</v>
      </c>
      <c r="AF73" s="25">
        <f t="shared" si="47"/>
        <v>0</v>
      </c>
      <c r="AH73" s="7">
        <v>0</v>
      </c>
      <c r="AI73" s="25">
        <f t="shared" si="48"/>
        <v>0</v>
      </c>
    </row>
    <row r="74" spans="1:35" ht="14.4" x14ac:dyDescent="0.3">
      <c r="A74" t="s">
        <v>143</v>
      </c>
      <c r="B74" t="s">
        <v>580</v>
      </c>
      <c r="C74" s="7" t="s">
        <v>945</v>
      </c>
      <c r="D74" s="20">
        <v>5.8083457577819102</v>
      </c>
      <c r="E74" s="24">
        <v>0</v>
      </c>
      <c r="F74" s="24">
        <v>1.1785979817365799</v>
      </c>
      <c r="G74" s="24">
        <v>2.4770417791804702</v>
      </c>
      <c r="H74" s="16">
        <f t="shared" si="33"/>
        <v>2.1527059968648601</v>
      </c>
      <c r="I74" s="18">
        <f t="shared" si="34"/>
        <v>0</v>
      </c>
      <c r="J74" s="18">
        <f t="shared" si="35"/>
        <v>20.291456998019047</v>
      </c>
      <c r="K74" s="18">
        <f t="shared" si="36"/>
        <v>42.64625217708118</v>
      </c>
      <c r="L74" s="18">
        <f t="shared" si="37"/>
        <v>37.062290824899776</v>
      </c>
      <c r="M74">
        <v>0</v>
      </c>
      <c r="N74" s="21">
        <v>0</v>
      </c>
      <c r="O74" s="16">
        <f t="shared" si="49"/>
        <v>0</v>
      </c>
      <c r="P74" s="21">
        <v>4.6724023623412297E-2</v>
      </c>
      <c r="Q74" s="16">
        <f t="shared" si="50"/>
        <v>4.6724023623412297E-2</v>
      </c>
      <c r="R74" s="18">
        <f t="shared" si="38"/>
        <v>0</v>
      </c>
      <c r="S74" s="18">
        <f t="shared" si="39"/>
        <v>0</v>
      </c>
      <c r="T74" s="18">
        <f t="shared" si="40"/>
        <v>0</v>
      </c>
      <c r="U74" s="18">
        <f t="shared" si="41"/>
        <v>0.80442910205220397</v>
      </c>
      <c r="V74" s="18">
        <f t="shared" si="42"/>
        <v>0.80442910205220397</v>
      </c>
      <c r="X74" s="11">
        <f t="shared" si="43"/>
        <v>100</v>
      </c>
      <c r="Y74" s="11">
        <f t="shared" si="44"/>
        <v>0.80442910205220397</v>
      </c>
      <c r="AA74" s="7">
        <v>0</v>
      </c>
      <c r="AB74" s="25">
        <f t="shared" si="45"/>
        <v>0</v>
      </c>
      <c r="AC74" s="7">
        <v>1.0655161071149799</v>
      </c>
      <c r="AD74" s="25">
        <f t="shared" si="46"/>
        <v>18.344570925162675</v>
      </c>
      <c r="AE74" s="7">
        <v>0</v>
      </c>
      <c r="AF74" s="25">
        <f t="shared" si="47"/>
        <v>0</v>
      </c>
      <c r="AH74" s="7">
        <v>5.8083457577819102</v>
      </c>
      <c r="AI74" s="25">
        <f t="shared" si="48"/>
        <v>100</v>
      </c>
    </row>
    <row r="75" spans="1:35" ht="14.4" x14ac:dyDescent="0.3">
      <c r="A75" t="s">
        <v>144</v>
      </c>
      <c r="B75" t="s">
        <v>581</v>
      </c>
      <c r="C75" s="7" t="s">
        <v>944</v>
      </c>
      <c r="D75" s="20">
        <v>4.1048648276163897</v>
      </c>
      <c r="E75" s="24">
        <v>0</v>
      </c>
      <c r="F75" s="24">
        <v>4.1048648276163897</v>
      </c>
      <c r="G75" s="24">
        <v>0</v>
      </c>
      <c r="H75" s="16">
        <f t="shared" si="33"/>
        <v>0</v>
      </c>
      <c r="I75" s="18">
        <f t="shared" si="34"/>
        <v>0</v>
      </c>
      <c r="J75" s="18">
        <f t="shared" si="35"/>
        <v>100</v>
      </c>
      <c r="K75" s="18">
        <f t="shared" si="36"/>
        <v>0</v>
      </c>
      <c r="L75" s="18">
        <f t="shared" si="37"/>
        <v>0</v>
      </c>
      <c r="M75">
        <v>0.59260296182536398</v>
      </c>
      <c r="N75" s="21">
        <v>0.169622687533654</v>
      </c>
      <c r="O75" s="16">
        <f t="shared" si="49"/>
        <v>0.76222564935901804</v>
      </c>
      <c r="P75" s="21">
        <v>0.36458127629132597</v>
      </c>
      <c r="Q75" s="16">
        <f t="shared" si="50"/>
        <v>1.1268069256503441</v>
      </c>
      <c r="R75" s="18">
        <f t="shared" si="38"/>
        <v>14.436601123586238</v>
      </c>
      <c r="S75" s="18">
        <f t="shared" si="39"/>
        <v>4.1322356437288681</v>
      </c>
      <c r="T75" s="18">
        <f t="shared" si="40"/>
        <v>18.568836767315105</v>
      </c>
      <c r="U75" s="18">
        <f t="shared" si="41"/>
        <v>8.8816877437357853</v>
      </c>
      <c r="V75" s="18">
        <f t="shared" si="42"/>
        <v>27.450524511050894</v>
      </c>
      <c r="X75" s="11">
        <f t="shared" si="43"/>
        <v>100</v>
      </c>
      <c r="Y75" s="11">
        <f t="shared" si="44"/>
        <v>27.45052451105089</v>
      </c>
      <c r="AA75" s="7">
        <v>0</v>
      </c>
      <c r="AB75" s="25">
        <f t="shared" si="45"/>
        <v>0</v>
      </c>
      <c r="AC75" s="7">
        <v>0</v>
      </c>
      <c r="AD75" s="25">
        <f t="shared" si="46"/>
        <v>0</v>
      </c>
      <c r="AE75" s="7">
        <v>0</v>
      </c>
      <c r="AF75" s="25">
        <f t="shared" si="47"/>
        <v>0</v>
      </c>
      <c r="AH75" s="7">
        <v>0</v>
      </c>
      <c r="AI75" s="25">
        <f t="shared" si="48"/>
        <v>0</v>
      </c>
    </row>
    <row r="76" spans="1:35" ht="14.4" x14ac:dyDescent="0.3">
      <c r="A76" t="s">
        <v>145</v>
      </c>
      <c r="B76" t="s">
        <v>582</v>
      </c>
      <c r="C76" s="7" t="s">
        <v>941</v>
      </c>
      <c r="D76" s="20">
        <v>5.0883126215643601</v>
      </c>
      <c r="E76" s="24">
        <v>0</v>
      </c>
      <c r="F76" s="24">
        <v>0</v>
      </c>
      <c r="G76" s="24">
        <v>0</v>
      </c>
      <c r="H76" s="16">
        <f t="shared" si="33"/>
        <v>5.0883126215643601</v>
      </c>
      <c r="I76" s="18">
        <f t="shared" si="34"/>
        <v>0</v>
      </c>
      <c r="J76" s="18">
        <f t="shared" si="35"/>
        <v>0</v>
      </c>
      <c r="K76" s="18">
        <f t="shared" si="36"/>
        <v>0</v>
      </c>
      <c r="L76" s="18">
        <f t="shared" si="37"/>
        <v>100</v>
      </c>
      <c r="M76">
        <v>0.93619061104270596</v>
      </c>
      <c r="N76" s="21">
        <v>0.44701805734144201</v>
      </c>
      <c r="O76" s="16">
        <f t="shared" si="49"/>
        <v>1.383208668384148</v>
      </c>
      <c r="P76" s="21">
        <v>0.47062199437670799</v>
      </c>
      <c r="Q76" s="16">
        <f t="shared" si="50"/>
        <v>1.8538306627608561</v>
      </c>
      <c r="R76" s="18">
        <f t="shared" si="38"/>
        <v>18.398842222765822</v>
      </c>
      <c r="S76" s="18">
        <f t="shared" si="39"/>
        <v>8.7851924712127847</v>
      </c>
      <c r="T76" s="18">
        <f t="shared" si="40"/>
        <v>27.18403469397861</v>
      </c>
      <c r="U76" s="18">
        <f t="shared" si="41"/>
        <v>9.2490778255684116</v>
      </c>
      <c r="V76" s="18">
        <f t="shared" si="42"/>
        <v>36.433112519547016</v>
      </c>
      <c r="X76" s="11">
        <f t="shared" si="43"/>
        <v>100</v>
      </c>
      <c r="Y76" s="11">
        <f t="shared" si="44"/>
        <v>36.433112519547016</v>
      </c>
      <c r="AA76" s="7">
        <v>0</v>
      </c>
      <c r="AB76" s="25">
        <f t="shared" si="45"/>
        <v>0</v>
      </c>
      <c r="AC76" s="7">
        <v>0</v>
      </c>
      <c r="AD76" s="25">
        <f t="shared" si="46"/>
        <v>0</v>
      </c>
      <c r="AE76" s="7">
        <v>0</v>
      </c>
      <c r="AF76" s="25">
        <f t="shared" si="47"/>
        <v>0</v>
      </c>
      <c r="AH76" s="7">
        <v>0</v>
      </c>
      <c r="AI76" s="25">
        <f t="shared" si="48"/>
        <v>0</v>
      </c>
    </row>
    <row r="77" spans="1:35" ht="14.4" x14ac:dyDescent="0.3">
      <c r="A77" t="s">
        <v>146</v>
      </c>
      <c r="B77" t="s">
        <v>583</v>
      </c>
      <c r="C77" s="7" t="s">
        <v>941</v>
      </c>
      <c r="D77" s="20">
        <v>0.40948982080565699</v>
      </c>
      <c r="E77" s="24">
        <v>0</v>
      </c>
      <c r="F77" s="24">
        <v>0</v>
      </c>
      <c r="G77" s="24">
        <v>4.0832411773910199E-3</v>
      </c>
      <c r="H77" s="16">
        <f t="shared" si="33"/>
        <v>0.40540657962826598</v>
      </c>
      <c r="I77" s="18">
        <f t="shared" si="34"/>
        <v>0</v>
      </c>
      <c r="J77" s="18">
        <f t="shared" si="35"/>
        <v>0</v>
      </c>
      <c r="K77" s="18">
        <f t="shared" si="36"/>
        <v>0.99715327950213384</v>
      </c>
      <c r="L77" s="18">
        <f t="shared" si="37"/>
        <v>99.002846720497871</v>
      </c>
      <c r="M77">
        <v>0.108777639686403</v>
      </c>
      <c r="N77" s="21">
        <v>3.9885647509887302E-2</v>
      </c>
      <c r="O77" s="16">
        <f t="shared" si="49"/>
        <v>0.14866328719629029</v>
      </c>
      <c r="P77" s="21">
        <v>3.4854211314624899E-2</v>
      </c>
      <c r="Q77" s="16">
        <f t="shared" si="50"/>
        <v>0.1835174985109152</v>
      </c>
      <c r="R77" s="18">
        <f t="shared" si="38"/>
        <v>26.564186497331427</v>
      </c>
      <c r="S77" s="18">
        <f t="shared" si="39"/>
        <v>9.7403269833212658</v>
      </c>
      <c r="T77" s="18">
        <f t="shared" si="40"/>
        <v>36.304513480652695</v>
      </c>
      <c r="U77" s="18">
        <f t="shared" si="41"/>
        <v>8.5116184929946375</v>
      </c>
      <c r="V77" s="18">
        <f t="shared" si="42"/>
        <v>44.81613197364733</v>
      </c>
      <c r="X77" s="11">
        <f t="shared" si="43"/>
        <v>100</v>
      </c>
      <c r="Y77" s="11">
        <f t="shared" si="44"/>
        <v>44.81613197364733</v>
      </c>
      <c r="AA77" s="7">
        <v>0</v>
      </c>
      <c r="AB77" s="25">
        <f t="shared" si="45"/>
        <v>0</v>
      </c>
      <c r="AC77" s="7">
        <v>0</v>
      </c>
      <c r="AD77" s="25">
        <f t="shared" si="46"/>
        <v>0</v>
      </c>
      <c r="AE77" s="7">
        <v>0</v>
      </c>
      <c r="AF77" s="25">
        <f t="shared" si="47"/>
        <v>0</v>
      </c>
      <c r="AH77" s="7">
        <v>0</v>
      </c>
      <c r="AI77" s="25">
        <f t="shared" si="48"/>
        <v>0</v>
      </c>
    </row>
    <row r="78" spans="1:35" ht="14.4" x14ac:dyDescent="0.3">
      <c r="A78" t="s">
        <v>147</v>
      </c>
      <c r="B78" t="s">
        <v>584</v>
      </c>
      <c r="C78" s="7" t="s">
        <v>941</v>
      </c>
      <c r="D78" s="20">
        <v>3.8071156651190101</v>
      </c>
      <c r="E78" s="24">
        <v>0</v>
      </c>
      <c r="F78" s="24">
        <v>0</v>
      </c>
      <c r="G78" s="24">
        <v>0</v>
      </c>
      <c r="H78" s="16">
        <f t="shared" si="33"/>
        <v>3.8071156651190101</v>
      </c>
      <c r="I78" s="18">
        <f t="shared" si="34"/>
        <v>0</v>
      </c>
      <c r="J78" s="18">
        <f t="shared" si="35"/>
        <v>0</v>
      </c>
      <c r="K78" s="18">
        <f t="shared" si="36"/>
        <v>0</v>
      </c>
      <c r="L78" s="18">
        <f t="shared" si="37"/>
        <v>100</v>
      </c>
      <c r="M78">
        <v>0.17060110690278801</v>
      </c>
      <c r="N78" s="21">
        <v>8.4861370077298395E-2</v>
      </c>
      <c r="O78" s="16">
        <f t="shared" si="49"/>
        <v>0.25546247698008639</v>
      </c>
      <c r="P78" s="21">
        <v>0.13140380231211399</v>
      </c>
      <c r="Q78" s="16">
        <f t="shared" si="50"/>
        <v>0.38686627929220041</v>
      </c>
      <c r="R78" s="18">
        <f t="shared" si="38"/>
        <v>4.4811117367891962</v>
      </c>
      <c r="S78" s="18">
        <f t="shared" si="39"/>
        <v>2.2290200125728421</v>
      </c>
      <c r="T78" s="18">
        <f t="shared" si="40"/>
        <v>6.7101317493620378</v>
      </c>
      <c r="U78" s="18">
        <f t="shared" si="41"/>
        <v>3.4515316546865753</v>
      </c>
      <c r="V78" s="18">
        <f t="shared" si="42"/>
        <v>10.161663404048614</v>
      </c>
      <c r="X78" s="11">
        <f t="shared" si="43"/>
        <v>100</v>
      </c>
      <c r="Y78" s="11">
        <f t="shared" si="44"/>
        <v>10.161663404048614</v>
      </c>
      <c r="AA78" s="7">
        <v>0</v>
      </c>
      <c r="AB78" s="25">
        <f t="shared" si="45"/>
        <v>0</v>
      </c>
      <c r="AC78" s="7">
        <v>0</v>
      </c>
      <c r="AD78" s="25">
        <f t="shared" si="46"/>
        <v>0</v>
      </c>
      <c r="AE78" s="7">
        <v>0</v>
      </c>
      <c r="AF78" s="25">
        <f t="shared" si="47"/>
        <v>0</v>
      </c>
      <c r="AH78" s="7">
        <v>0</v>
      </c>
      <c r="AI78" s="25">
        <f t="shared" si="48"/>
        <v>0</v>
      </c>
    </row>
    <row r="79" spans="1:35" ht="14.4" x14ac:dyDescent="0.3">
      <c r="A79" t="s">
        <v>148</v>
      </c>
      <c r="B79" t="s">
        <v>585</v>
      </c>
      <c r="C79" s="7" t="s">
        <v>943</v>
      </c>
      <c r="D79" s="20">
        <v>7.3570651375711504</v>
      </c>
      <c r="E79" s="24">
        <v>2.10136514434211E-2</v>
      </c>
      <c r="F79" s="24">
        <v>7.3360516207793296</v>
      </c>
      <c r="G79" s="24">
        <v>0</v>
      </c>
      <c r="H79" s="16">
        <f t="shared" si="33"/>
        <v>-1.346516000921838E-7</v>
      </c>
      <c r="I79" s="18">
        <f t="shared" si="34"/>
        <v>0.28562546410128037</v>
      </c>
      <c r="J79" s="18">
        <f t="shared" si="35"/>
        <v>99.71437636613399</v>
      </c>
      <c r="K79" s="18">
        <f t="shared" si="36"/>
        <v>0</v>
      </c>
      <c r="L79" s="18">
        <f t="shared" si="37"/>
        <v>-1.830235257868567E-6</v>
      </c>
      <c r="M79">
        <v>0.16593289675294001</v>
      </c>
      <c r="N79" s="21">
        <v>0.418510824928577</v>
      </c>
      <c r="O79" s="16">
        <f t="shared" si="49"/>
        <v>0.58444372168151704</v>
      </c>
      <c r="P79" s="21">
        <v>0.99278231194085298</v>
      </c>
      <c r="Q79" s="16">
        <f t="shared" si="50"/>
        <v>1.57722603362237</v>
      </c>
      <c r="R79" s="18">
        <f t="shared" si="38"/>
        <v>2.2554224225303083</v>
      </c>
      <c r="S79" s="18">
        <f t="shared" si="39"/>
        <v>5.6885567424341641</v>
      </c>
      <c r="T79" s="18">
        <f t="shared" si="40"/>
        <v>7.9439791649644738</v>
      </c>
      <c r="U79" s="18">
        <f t="shared" si="41"/>
        <v>13.494271062939218</v>
      </c>
      <c r="V79" s="18">
        <f t="shared" si="42"/>
        <v>21.438250227903687</v>
      </c>
      <c r="X79" s="11">
        <f t="shared" si="43"/>
        <v>100.00000000000001</v>
      </c>
      <c r="Y79" s="11">
        <f t="shared" si="44"/>
        <v>21.438250227903691</v>
      </c>
      <c r="AA79" s="7">
        <v>0.42781699748857899</v>
      </c>
      <c r="AB79" s="25">
        <f t="shared" si="45"/>
        <v>5.8150497445482427</v>
      </c>
      <c r="AC79" s="7">
        <v>0</v>
      </c>
      <c r="AD79" s="25">
        <f t="shared" si="46"/>
        <v>0</v>
      </c>
      <c r="AE79" s="7">
        <v>0</v>
      </c>
      <c r="AF79" s="25">
        <f t="shared" si="47"/>
        <v>0</v>
      </c>
      <c r="AH79" s="7">
        <v>0</v>
      </c>
      <c r="AI79" s="25">
        <f t="shared" si="48"/>
        <v>0</v>
      </c>
    </row>
    <row r="80" spans="1:35" ht="14.4" x14ac:dyDescent="0.3">
      <c r="A80" t="s">
        <v>149</v>
      </c>
      <c r="B80" t="s">
        <v>586</v>
      </c>
      <c r="C80" s="7" t="s">
        <v>941</v>
      </c>
      <c r="D80" s="20">
        <v>1.58072174971132</v>
      </c>
      <c r="E80" s="24">
        <v>0</v>
      </c>
      <c r="F80" s="24">
        <v>0</v>
      </c>
      <c r="G80" s="24">
        <v>0</v>
      </c>
      <c r="H80" s="16">
        <f t="shared" si="33"/>
        <v>1.58072174971132</v>
      </c>
      <c r="I80" s="18">
        <f t="shared" si="34"/>
        <v>0</v>
      </c>
      <c r="J80" s="18">
        <f t="shared" si="35"/>
        <v>0</v>
      </c>
      <c r="K80" s="18">
        <f t="shared" si="36"/>
        <v>0</v>
      </c>
      <c r="L80" s="18">
        <f t="shared" si="37"/>
        <v>100</v>
      </c>
      <c r="M80">
        <v>0.131586292836019</v>
      </c>
      <c r="N80" s="21">
        <v>4.8189893168880303E-2</v>
      </c>
      <c r="O80" s="16">
        <f t="shared" si="49"/>
        <v>0.17977618600489931</v>
      </c>
      <c r="P80" s="21">
        <v>0.10369610851854499</v>
      </c>
      <c r="Q80" s="16">
        <f t="shared" si="50"/>
        <v>0.2834722945234443</v>
      </c>
      <c r="R80" s="18">
        <f t="shared" si="38"/>
        <v>8.3244437460324701</v>
      </c>
      <c r="S80" s="18">
        <f t="shared" si="39"/>
        <v>3.0486006267504706</v>
      </c>
      <c r="T80" s="18">
        <f t="shared" si="40"/>
        <v>11.373044372782941</v>
      </c>
      <c r="U80" s="18">
        <f t="shared" si="41"/>
        <v>6.5600481892200539</v>
      </c>
      <c r="V80" s="18">
        <f t="shared" si="42"/>
        <v>17.933092562002994</v>
      </c>
      <c r="X80" s="11">
        <f t="shared" si="43"/>
        <v>100</v>
      </c>
      <c r="Y80" s="11">
        <f t="shared" si="44"/>
        <v>17.933092562002994</v>
      </c>
      <c r="AA80" s="7">
        <v>0</v>
      </c>
      <c r="AB80" s="25">
        <f t="shared" si="45"/>
        <v>0</v>
      </c>
      <c r="AC80" s="7">
        <v>0</v>
      </c>
      <c r="AD80" s="25">
        <f t="shared" si="46"/>
        <v>0</v>
      </c>
      <c r="AE80" s="7">
        <v>0</v>
      </c>
      <c r="AF80" s="25">
        <f t="shared" si="47"/>
        <v>0</v>
      </c>
      <c r="AH80" s="7">
        <v>0</v>
      </c>
      <c r="AI80" s="25">
        <f t="shared" si="48"/>
        <v>0</v>
      </c>
    </row>
    <row r="81" spans="1:35" ht="14.4" x14ac:dyDescent="0.3">
      <c r="A81" t="s">
        <v>150</v>
      </c>
      <c r="B81" t="s">
        <v>587</v>
      </c>
      <c r="C81" s="7" t="s">
        <v>941</v>
      </c>
      <c r="D81" s="20">
        <v>0.63450108102802105</v>
      </c>
      <c r="E81" s="24">
        <v>0</v>
      </c>
      <c r="F81" s="24">
        <v>0</v>
      </c>
      <c r="G81" s="24">
        <v>0</v>
      </c>
      <c r="H81" s="16">
        <f t="shared" si="33"/>
        <v>0.63450108102802105</v>
      </c>
      <c r="I81" s="18">
        <f t="shared" si="34"/>
        <v>0</v>
      </c>
      <c r="J81" s="18">
        <f t="shared" si="35"/>
        <v>0</v>
      </c>
      <c r="K81" s="18">
        <f t="shared" si="36"/>
        <v>0</v>
      </c>
      <c r="L81" s="18">
        <f t="shared" si="37"/>
        <v>100</v>
      </c>
      <c r="M81">
        <v>6.3843730484100497E-2</v>
      </c>
      <c r="N81" s="21">
        <v>2.07400824610551E-2</v>
      </c>
      <c r="O81" s="16">
        <f t="shared" si="49"/>
        <v>8.4583812945155601E-2</v>
      </c>
      <c r="P81" s="21">
        <v>5.2624588534392003E-2</v>
      </c>
      <c r="Q81" s="16">
        <f t="shared" si="50"/>
        <v>0.1372084014795476</v>
      </c>
      <c r="R81" s="18">
        <f t="shared" si="38"/>
        <v>10.062036518623522</v>
      </c>
      <c r="S81" s="18">
        <f t="shared" si="39"/>
        <v>3.2687229511810982</v>
      </c>
      <c r="T81" s="18">
        <f t="shared" si="40"/>
        <v>13.330759469804621</v>
      </c>
      <c r="U81" s="18">
        <f t="shared" si="41"/>
        <v>8.293853250672079</v>
      </c>
      <c r="V81" s="18">
        <f t="shared" si="42"/>
        <v>21.624612720476698</v>
      </c>
      <c r="X81" s="11">
        <f t="shared" si="43"/>
        <v>100</v>
      </c>
      <c r="Y81" s="11">
        <f t="shared" si="44"/>
        <v>21.624612720476698</v>
      </c>
      <c r="AA81" s="7">
        <v>0</v>
      </c>
      <c r="AB81" s="25">
        <f t="shared" si="45"/>
        <v>0</v>
      </c>
      <c r="AC81" s="7">
        <v>0</v>
      </c>
      <c r="AD81" s="25">
        <f t="shared" si="46"/>
        <v>0</v>
      </c>
      <c r="AE81" s="7">
        <v>0</v>
      </c>
      <c r="AF81" s="25">
        <f t="shared" si="47"/>
        <v>0</v>
      </c>
      <c r="AH81" s="7">
        <v>0</v>
      </c>
      <c r="AI81" s="25">
        <f t="shared" si="48"/>
        <v>0</v>
      </c>
    </row>
    <row r="82" spans="1:35" ht="14.4" x14ac:dyDescent="0.3">
      <c r="A82" t="s">
        <v>151</v>
      </c>
      <c r="B82" t="s">
        <v>543</v>
      </c>
      <c r="C82" s="7" t="s">
        <v>941</v>
      </c>
      <c r="D82" s="20">
        <v>1.06238214269969</v>
      </c>
      <c r="E82" s="24">
        <v>0</v>
      </c>
      <c r="F82" s="24">
        <v>0</v>
      </c>
      <c r="G82" s="24">
        <v>0</v>
      </c>
      <c r="H82" s="16">
        <f t="shared" si="33"/>
        <v>1.06238214269969</v>
      </c>
      <c r="I82" s="18">
        <f t="shared" si="34"/>
        <v>0</v>
      </c>
      <c r="J82" s="18">
        <f t="shared" si="35"/>
        <v>0</v>
      </c>
      <c r="K82" s="18">
        <f t="shared" si="36"/>
        <v>0</v>
      </c>
      <c r="L82" s="18">
        <f t="shared" si="37"/>
        <v>100</v>
      </c>
      <c r="M82">
        <v>0.16700626695701701</v>
      </c>
      <c r="N82" s="21">
        <v>0.126239906362756</v>
      </c>
      <c r="O82" s="16">
        <f t="shared" si="49"/>
        <v>0.29324617331977298</v>
      </c>
      <c r="P82" s="21">
        <v>0.19092130669178201</v>
      </c>
      <c r="Q82" s="16">
        <f t="shared" si="50"/>
        <v>0.48416748001155496</v>
      </c>
      <c r="R82" s="18">
        <f t="shared" si="38"/>
        <v>15.71998062134462</v>
      </c>
      <c r="S82" s="18">
        <f t="shared" si="39"/>
        <v>11.882721036891619</v>
      </c>
      <c r="T82" s="18">
        <f t="shared" si="40"/>
        <v>27.602701658236235</v>
      </c>
      <c r="U82" s="18">
        <f t="shared" si="41"/>
        <v>17.971057590126577</v>
      </c>
      <c r="V82" s="18">
        <f t="shared" si="42"/>
        <v>45.573759248362812</v>
      </c>
      <c r="X82" s="11">
        <f t="shared" si="43"/>
        <v>100</v>
      </c>
      <c r="Y82" s="11">
        <f t="shared" si="44"/>
        <v>45.573759248362819</v>
      </c>
      <c r="AA82" s="7">
        <v>0</v>
      </c>
      <c r="AB82" s="25">
        <f t="shared" si="45"/>
        <v>0</v>
      </c>
      <c r="AC82" s="7">
        <v>0</v>
      </c>
      <c r="AD82" s="25">
        <f t="shared" si="46"/>
        <v>0</v>
      </c>
      <c r="AE82" s="7">
        <v>0</v>
      </c>
      <c r="AF82" s="25">
        <f t="shared" si="47"/>
        <v>0</v>
      </c>
      <c r="AH82" s="7">
        <v>0</v>
      </c>
      <c r="AI82" s="25">
        <f t="shared" si="48"/>
        <v>0</v>
      </c>
    </row>
    <row r="83" spans="1:35" ht="14.4" x14ac:dyDescent="0.3">
      <c r="A83" t="s">
        <v>152</v>
      </c>
      <c r="B83" t="s">
        <v>588</v>
      </c>
      <c r="C83" s="7" t="s">
        <v>941</v>
      </c>
      <c r="D83" s="20">
        <v>1.8232602931795601</v>
      </c>
      <c r="E83" s="24">
        <v>0</v>
      </c>
      <c r="F83" s="24">
        <v>0</v>
      </c>
      <c r="G83" s="24">
        <v>0</v>
      </c>
      <c r="H83" s="16">
        <f t="shared" si="33"/>
        <v>1.8232602931795601</v>
      </c>
      <c r="I83" s="18">
        <f t="shared" si="34"/>
        <v>0</v>
      </c>
      <c r="J83" s="18">
        <f t="shared" si="35"/>
        <v>0</v>
      </c>
      <c r="K83" s="18">
        <f t="shared" si="36"/>
        <v>0</v>
      </c>
      <c r="L83" s="18">
        <f t="shared" si="37"/>
        <v>100</v>
      </c>
      <c r="M83">
        <v>2.3790335322833901E-2</v>
      </c>
      <c r="N83" s="21">
        <v>3.6536625104142802E-2</v>
      </c>
      <c r="O83" s="16">
        <f t="shared" si="49"/>
        <v>6.0326960426976703E-2</v>
      </c>
      <c r="P83" s="21">
        <v>7.6235584622108193E-2</v>
      </c>
      <c r="Q83" s="16">
        <f t="shared" si="50"/>
        <v>0.13656254504908488</v>
      </c>
      <c r="R83" s="18">
        <f t="shared" si="38"/>
        <v>1.3048238593155694</v>
      </c>
      <c r="S83" s="18">
        <f t="shared" si="39"/>
        <v>2.0039171170906735</v>
      </c>
      <c r="T83" s="18">
        <f t="shared" si="40"/>
        <v>3.3087409764062428</v>
      </c>
      <c r="U83" s="18">
        <f t="shared" si="41"/>
        <v>4.1812781700610584</v>
      </c>
      <c r="V83" s="18">
        <f t="shared" si="42"/>
        <v>7.4900191464672998</v>
      </c>
      <c r="X83" s="11">
        <f t="shared" si="43"/>
        <v>100</v>
      </c>
      <c r="Y83" s="11">
        <f t="shared" si="44"/>
        <v>7.4900191464673016</v>
      </c>
      <c r="AA83" s="7">
        <v>0</v>
      </c>
      <c r="AB83" s="25">
        <f t="shared" si="45"/>
        <v>0</v>
      </c>
      <c r="AC83" s="7">
        <v>0</v>
      </c>
      <c r="AD83" s="25">
        <f t="shared" si="46"/>
        <v>0</v>
      </c>
      <c r="AE83" s="7">
        <v>0</v>
      </c>
      <c r="AF83" s="25">
        <f t="shared" si="47"/>
        <v>0</v>
      </c>
      <c r="AH83" s="7">
        <v>0</v>
      </c>
      <c r="AI83" s="25">
        <f t="shared" si="48"/>
        <v>0</v>
      </c>
    </row>
    <row r="84" spans="1:35" ht="14.4" x14ac:dyDescent="0.3">
      <c r="A84" t="s">
        <v>153</v>
      </c>
      <c r="B84" t="s">
        <v>589</v>
      </c>
      <c r="C84" s="7" t="s">
        <v>943</v>
      </c>
      <c r="D84" s="20">
        <v>16.694415794830601</v>
      </c>
      <c r="E84" s="24">
        <v>3.9896580838927297E-2</v>
      </c>
      <c r="F84" s="24">
        <v>1.41010517812059</v>
      </c>
      <c r="G84" s="24">
        <v>0.58339901126635296</v>
      </c>
      <c r="H84" s="16">
        <f t="shared" si="33"/>
        <v>14.66101502460473</v>
      </c>
      <c r="I84" s="18">
        <f t="shared" si="34"/>
        <v>0.23898159318208193</v>
      </c>
      <c r="J84" s="18">
        <f t="shared" si="35"/>
        <v>8.44656797488671</v>
      </c>
      <c r="K84" s="18">
        <f t="shared" si="36"/>
        <v>3.4945757817233805</v>
      </c>
      <c r="L84" s="18">
        <f t="shared" si="37"/>
        <v>87.819874650207822</v>
      </c>
      <c r="M84">
        <v>0.86741873608989795</v>
      </c>
      <c r="N84" s="21">
        <v>0.403925358063639</v>
      </c>
      <c r="O84" s="16">
        <f t="shared" si="49"/>
        <v>1.271344094153537</v>
      </c>
      <c r="P84" s="21">
        <v>0.95071489253400199</v>
      </c>
      <c r="Q84" s="16">
        <f t="shared" si="50"/>
        <v>2.2220589866875389</v>
      </c>
      <c r="R84" s="18">
        <f t="shared" si="38"/>
        <v>5.1958615788070448</v>
      </c>
      <c r="S84" s="18">
        <f t="shared" si="39"/>
        <v>2.4195237678740087</v>
      </c>
      <c r="T84" s="18">
        <f t="shared" si="40"/>
        <v>7.6153853466810544</v>
      </c>
      <c r="U84" s="18">
        <f t="shared" si="41"/>
        <v>5.6948077981164777</v>
      </c>
      <c r="V84" s="18">
        <f t="shared" si="42"/>
        <v>13.31019314479753</v>
      </c>
      <c r="X84" s="11">
        <f t="shared" si="43"/>
        <v>100</v>
      </c>
      <c r="Y84" s="11">
        <f t="shared" si="44"/>
        <v>13.31019314479753</v>
      </c>
      <c r="AA84" s="7">
        <v>1.15863240662189E-2</v>
      </c>
      <c r="AB84" s="25">
        <f t="shared" si="45"/>
        <v>6.9402393043346791E-2</v>
      </c>
      <c r="AC84" s="7">
        <v>3.5058886785943502</v>
      </c>
      <c r="AD84" s="25">
        <f t="shared" si="46"/>
        <v>21.000367558114512</v>
      </c>
      <c r="AE84" s="7">
        <v>7.5815941470314202E-2</v>
      </c>
      <c r="AF84" s="25">
        <f t="shared" si="47"/>
        <v>0.45413953026011544</v>
      </c>
      <c r="AH84" s="7">
        <v>0</v>
      </c>
      <c r="AI84" s="25">
        <f t="shared" si="48"/>
        <v>0</v>
      </c>
    </row>
    <row r="85" spans="1:35" ht="14.4" x14ac:dyDescent="0.3">
      <c r="A85" t="s">
        <v>154</v>
      </c>
      <c r="B85" t="s">
        <v>590</v>
      </c>
      <c r="C85" s="7" t="s">
        <v>941</v>
      </c>
      <c r="D85" s="20">
        <v>3.2454696755960502</v>
      </c>
      <c r="E85" s="24">
        <v>0</v>
      </c>
      <c r="F85" s="24">
        <v>3.1889713256933199</v>
      </c>
      <c r="G85" s="24">
        <v>3.20489062812572E-2</v>
      </c>
      <c r="H85" s="16">
        <f t="shared" si="33"/>
        <v>2.4449443621473083E-2</v>
      </c>
      <c r="I85" s="18">
        <f t="shared" si="34"/>
        <v>0</v>
      </c>
      <c r="J85" s="18">
        <f t="shared" si="35"/>
        <v>98.25916260048389</v>
      </c>
      <c r="K85" s="18">
        <f t="shared" si="36"/>
        <v>0.98749671032964514</v>
      </c>
      <c r="L85" s="18">
        <f t="shared" si="37"/>
        <v>0.75334068918646713</v>
      </c>
      <c r="M85">
        <v>0</v>
      </c>
      <c r="N85" s="21">
        <v>3.2012141474406203E-2</v>
      </c>
      <c r="O85" s="16">
        <f t="shared" si="49"/>
        <v>3.2012141474406203E-2</v>
      </c>
      <c r="P85" s="21">
        <v>0.57072414551888995</v>
      </c>
      <c r="Q85" s="16">
        <f t="shared" si="50"/>
        <v>0.60273628699329618</v>
      </c>
      <c r="R85" s="18">
        <f t="shared" si="38"/>
        <v>0</v>
      </c>
      <c r="S85" s="18">
        <f t="shared" si="39"/>
        <v>0.98636390643603788</v>
      </c>
      <c r="T85" s="18">
        <f t="shared" si="40"/>
        <v>0.98636390643603788</v>
      </c>
      <c r="U85" s="18">
        <f t="shared" si="41"/>
        <v>17.585255835554001</v>
      </c>
      <c r="V85" s="18">
        <f t="shared" si="42"/>
        <v>18.571619741990041</v>
      </c>
      <c r="X85" s="11">
        <f t="shared" si="43"/>
        <v>100.00000000000001</v>
      </c>
      <c r="Y85" s="11">
        <f t="shared" si="44"/>
        <v>18.571619741990038</v>
      </c>
      <c r="AA85" s="7">
        <v>0</v>
      </c>
      <c r="AB85" s="25">
        <f t="shared" si="45"/>
        <v>0</v>
      </c>
      <c r="AC85" s="7">
        <v>4.4416948261733299E-2</v>
      </c>
      <c r="AD85" s="25">
        <f t="shared" si="46"/>
        <v>1.3685830619747157</v>
      </c>
      <c r="AE85" s="7">
        <v>0</v>
      </c>
      <c r="AF85" s="25">
        <f t="shared" si="47"/>
        <v>0</v>
      </c>
      <c r="AH85" s="7">
        <v>3.2454696755960502</v>
      </c>
      <c r="AI85" s="25">
        <f t="shared" si="48"/>
        <v>100</v>
      </c>
    </row>
    <row r="86" spans="1:35" ht="14.4" x14ac:dyDescent="0.3">
      <c r="A86" t="s">
        <v>155</v>
      </c>
      <c r="B86" t="s">
        <v>591</v>
      </c>
      <c r="C86" s="7" t="s">
        <v>941</v>
      </c>
      <c r="D86" s="20">
        <v>3.4975423588054602</v>
      </c>
      <c r="E86" s="24">
        <v>0</v>
      </c>
      <c r="F86" s="24">
        <v>0.46361229460755099</v>
      </c>
      <c r="G86" s="24">
        <v>0.12869008721671901</v>
      </c>
      <c r="H86" s="16">
        <f t="shared" si="33"/>
        <v>2.9052399769811901</v>
      </c>
      <c r="I86" s="18">
        <f t="shared" si="34"/>
        <v>0</v>
      </c>
      <c r="J86" s="18">
        <f t="shared" si="35"/>
        <v>13.25537326060839</v>
      </c>
      <c r="K86" s="18">
        <f t="shared" si="36"/>
        <v>3.6794432780128341</v>
      </c>
      <c r="L86" s="18">
        <f t="shared" si="37"/>
        <v>83.065183461378766</v>
      </c>
      <c r="M86">
        <v>0.16270795864005499</v>
      </c>
      <c r="N86" s="21">
        <v>4.2120463476856801E-2</v>
      </c>
      <c r="O86" s="16">
        <f t="shared" si="49"/>
        <v>0.2048284221169118</v>
      </c>
      <c r="P86" s="21">
        <v>7.38834417270951E-2</v>
      </c>
      <c r="Q86" s="16">
        <f t="shared" si="50"/>
        <v>0.27871186384400692</v>
      </c>
      <c r="R86" s="18">
        <f t="shared" si="38"/>
        <v>4.652065420463579</v>
      </c>
      <c r="S86" s="18">
        <f t="shared" si="39"/>
        <v>1.2042874440337727</v>
      </c>
      <c r="T86" s="18">
        <f t="shared" si="40"/>
        <v>5.8563528644973513</v>
      </c>
      <c r="U86" s="18">
        <f t="shared" si="41"/>
        <v>2.1124387969479526</v>
      </c>
      <c r="V86" s="18">
        <f t="shared" si="42"/>
        <v>7.9687916614453043</v>
      </c>
      <c r="X86" s="11">
        <f t="shared" si="43"/>
        <v>99.999999999999986</v>
      </c>
      <c r="Y86" s="11">
        <f t="shared" si="44"/>
        <v>7.9687916614453034</v>
      </c>
      <c r="AA86" s="7">
        <v>0</v>
      </c>
      <c r="AB86" s="25">
        <f t="shared" si="45"/>
        <v>0</v>
      </c>
      <c r="AC86" s="7">
        <v>0.65023761345763298</v>
      </c>
      <c r="AD86" s="25">
        <f t="shared" si="46"/>
        <v>18.591272006201322</v>
      </c>
      <c r="AE86" s="7">
        <v>0</v>
      </c>
      <c r="AF86" s="25">
        <f t="shared" si="47"/>
        <v>0</v>
      </c>
      <c r="AH86" s="7">
        <v>0</v>
      </c>
      <c r="AI86" s="25">
        <f t="shared" si="48"/>
        <v>0</v>
      </c>
    </row>
    <row r="87" spans="1:35" ht="14.4" x14ac:dyDescent="0.3">
      <c r="A87" t="s">
        <v>156</v>
      </c>
      <c r="B87" t="s">
        <v>592</v>
      </c>
      <c r="C87" s="7" t="s">
        <v>944</v>
      </c>
      <c r="D87" s="20">
        <v>1.5463146979996001</v>
      </c>
      <c r="E87" s="24">
        <v>0</v>
      </c>
      <c r="F87" s="24">
        <v>0</v>
      </c>
      <c r="G87" s="24">
        <v>0</v>
      </c>
      <c r="H87" s="16">
        <f t="shared" si="33"/>
        <v>1.5463146979996001</v>
      </c>
      <c r="I87" s="18">
        <f t="shared" si="34"/>
        <v>0</v>
      </c>
      <c r="J87" s="18">
        <f t="shared" si="35"/>
        <v>0</v>
      </c>
      <c r="K87" s="18">
        <f t="shared" si="36"/>
        <v>0</v>
      </c>
      <c r="L87" s="18">
        <f t="shared" si="37"/>
        <v>100</v>
      </c>
      <c r="M87">
        <v>4.7221901721210401E-2</v>
      </c>
      <c r="N87" s="21">
        <v>5.9627667292510102E-2</v>
      </c>
      <c r="O87" s="16">
        <f t="shared" si="49"/>
        <v>0.1068495690137205</v>
      </c>
      <c r="P87" s="21">
        <v>7.1179224780951997E-2</v>
      </c>
      <c r="Q87" s="16">
        <f t="shared" si="50"/>
        <v>0.17802879379467251</v>
      </c>
      <c r="R87" s="18">
        <f t="shared" si="38"/>
        <v>3.0538351463838063</v>
      </c>
      <c r="S87" s="18">
        <f t="shared" si="39"/>
        <v>3.8561146298129234</v>
      </c>
      <c r="T87" s="18">
        <f t="shared" si="40"/>
        <v>6.9099497761967292</v>
      </c>
      <c r="U87" s="18">
        <f t="shared" si="41"/>
        <v>4.603152571273716</v>
      </c>
      <c r="V87" s="18">
        <f t="shared" si="42"/>
        <v>11.513102347470447</v>
      </c>
      <c r="X87" s="11">
        <f t="shared" si="43"/>
        <v>100</v>
      </c>
      <c r="Y87" s="11">
        <f t="shared" si="44"/>
        <v>11.513102347470445</v>
      </c>
      <c r="AA87" s="7">
        <v>0</v>
      </c>
      <c r="AB87" s="25">
        <f t="shared" si="45"/>
        <v>0</v>
      </c>
      <c r="AC87" s="7">
        <v>0</v>
      </c>
      <c r="AD87" s="25">
        <f t="shared" si="46"/>
        <v>0</v>
      </c>
      <c r="AE87" s="7">
        <v>0</v>
      </c>
      <c r="AF87" s="25">
        <f t="shared" si="47"/>
        <v>0</v>
      </c>
      <c r="AH87" s="7">
        <v>0</v>
      </c>
      <c r="AI87" s="25">
        <f t="shared" si="48"/>
        <v>0</v>
      </c>
    </row>
    <row r="88" spans="1:35" ht="14.4" x14ac:dyDescent="0.3">
      <c r="A88" t="s">
        <v>157</v>
      </c>
      <c r="B88" t="s">
        <v>593</v>
      </c>
      <c r="C88" s="7" t="s">
        <v>944</v>
      </c>
      <c r="D88" s="20">
        <v>3.2811523646400298</v>
      </c>
      <c r="E88" s="24">
        <v>2.9432203567326498</v>
      </c>
      <c r="F88" s="24">
        <v>4.3517738825053004E-3</v>
      </c>
      <c r="G88" s="24">
        <v>0.16206338331780801</v>
      </c>
      <c r="H88" s="16">
        <f t="shared" si="33"/>
        <v>0.17151685070706668</v>
      </c>
      <c r="I88" s="18">
        <f t="shared" si="34"/>
        <v>89.700813301169148</v>
      </c>
      <c r="J88" s="18">
        <f t="shared" si="35"/>
        <v>0.13262943621280832</v>
      </c>
      <c r="K88" s="18">
        <f t="shared" si="36"/>
        <v>4.939221508404037</v>
      </c>
      <c r="L88" s="18">
        <f t="shared" si="37"/>
        <v>5.2273357542140086</v>
      </c>
      <c r="M88">
        <v>6.1481149105356597E-2</v>
      </c>
      <c r="N88" s="21">
        <v>0.368897375475356</v>
      </c>
      <c r="O88" s="16">
        <f t="shared" si="49"/>
        <v>0.43037852458071257</v>
      </c>
      <c r="P88" s="21">
        <v>0.19582384831227301</v>
      </c>
      <c r="Q88" s="16">
        <f t="shared" si="50"/>
        <v>0.62620237289298553</v>
      </c>
      <c r="R88" s="18">
        <f t="shared" si="38"/>
        <v>1.873766965774587</v>
      </c>
      <c r="S88" s="18">
        <f t="shared" si="39"/>
        <v>11.242921220326419</v>
      </c>
      <c r="T88" s="18">
        <f t="shared" si="40"/>
        <v>13.116688186101005</v>
      </c>
      <c r="U88" s="18">
        <f t="shared" si="41"/>
        <v>5.9681424862376531</v>
      </c>
      <c r="V88" s="18">
        <f t="shared" si="42"/>
        <v>19.084830672338658</v>
      </c>
      <c r="X88" s="11">
        <f t="shared" si="43"/>
        <v>100</v>
      </c>
      <c r="Y88" s="11">
        <f t="shared" si="44"/>
        <v>19.084830672338661</v>
      </c>
      <c r="AA88" s="7">
        <v>4.3517739193106499E-3</v>
      </c>
      <c r="AB88" s="25">
        <f t="shared" si="45"/>
        <v>0.13262943733452853</v>
      </c>
      <c r="AC88" s="7">
        <v>0.118636478644912</v>
      </c>
      <c r="AD88" s="25">
        <f t="shared" si="46"/>
        <v>3.6156955075729145</v>
      </c>
      <c r="AE88" s="7">
        <v>0.13187608477344201</v>
      </c>
      <c r="AF88" s="25">
        <f t="shared" si="47"/>
        <v>4.019200272277204</v>
      </c>
      <c r="AH88" s="7">
        <v>3.2811523646400298</v>
      </c>
      <c r="AI88" s="25">
        <f t="shared" si="48"/>
        <v>100</v>
      </c>
    </row>
    <row r="89" spans="1:35" ht="14.4" x14ac:dyDescent="0.3">
      <c r="A89" t="s">
        <v>158</v>
      </c>
      <c r="B89" t="s">
        <v>594</v>
      </c>
      <c r="C89" s="7" t="s">
        <v>941</v>
      </c>
      <c r="D89" s="20">
        <v>1.8401871884010601</v>
      </c>
      <c r="E89" s="24">
        <v>0</v>
      </c>
      <c r="F89" s="24">
        <v>5.2616448561719098E-2</v>
      </c>
      <c r="G89" s="24">
        <v>1.1208373862056699E-2</v>
      </c>
      <c r="H89" s="16">
        <f t="shared" si="33"/>
        <v>1.7763623659772843</v>
      </c>
      <c r="I89" s="18">
        <f t="shared" si="34"/>
        <v>0</v>
      </c>
      <c r="J89" s="18">
        <f t="shared" si="35"/>
        <v>2.859298711205438</v>
      </c>
      <c r="K89" s="18">
        <f t="shared" si="36"/>
        <v>0.60908878904844799</v>
      </c>
      <c r="L89" s="18">
        <f t="shared" si="37"/>
        <v>96.531612499746117</v>
      </c>
      <c r="M89">
        <v>0.38720239517343202</v>
      </c>
      <c r="N89" s="21">
        <v>0.16023816294943899</v>
      </c>
      <c r="O89" s="16">
        <f t="shared" si="49"/>
        <v>0.54744055812287096</v>
      </c>
      <c r="P89" s="21">
        <v>0.29111769339976601</v>
      </c>
      <c r="Q89" s="16">
        <f t="shared" si="50"/>
        <v>0.83855825152263697</v>
      </c>
      <c r="R89" s="18">
        <f t="shared" si="38"/>
        <v>21.041467825339684</v>
      </c>
      <c r="S89" s="18">
        <f t="shared" si="39"/>
        <v>8.7077099525222774</v>
      </c>
      <c r="T89" s="18">
        <f t="shared" si="40"/>
        <v>29.749177777861956</v>
      </c>
      <c r="U89" s="18">
        <f t="shared" si="41"/>
        <v>15.820004357965257</v>
      </c>
      <c r="V89" s="18">
        <f t="shared" si="42"/>
        <v>45.569182135827212</v>
      </c>
      <c r="X89" s="11">
        <f t="shared" si="43"/>
        <v>100</v>
      </c>
      <c r="Y89" s="11">
        <f t="shared" si="44"/>
        <v>45.569182135827219</v>
      </c>
      <c r="AA89" s="7">
        <v>0</v>
      </c>
      <c r="AB89" s="25">
        <f t="shared" si="45"/>
        <v>0</v>
      </c>
      <c r="AC89" s="7">
        <v>0</v>
      </c>
      <c r="AD89" s="25">
        <f t="shared" si="46"/>
        <v>0</v>
      </c>
      <c r="AE89" s="7">
        <v>3.0151329223279E-2</v>
      </c>
      <c r="AF89" s="25">
        <f t="shared" si="47"/>
        <v>1.6384925084429867</v>
      </c>
      <c r="AH89" s="7">
        <v>0</v>
      </c>
      <c r="AI89" s="25">
        <f t="shared" si="48"/>
        <v>0</v>
      </c>
    </row>
    <row r="90" spans="1:35" ht="14.4" x14ac:dyDescent="0.3">
      <c r="A90" t="s">
        <v>159</v>
      </c>
      <c r="B90" t="s">
        <v>595</v>
      </c>
      <c r="C90" s="7" t="s">
        <v>944</v>
      </c>
      <c r="D90" s="20">
        <v>10.5562671880115</v>
      </c>
      <c r="E90" s="24">
        <v>0</v>
      </c>
      <c r="F90" s="24">
        <v>0</v>
      </c>
      <c r="G90" s="24">
        <v>0</v>
      </c>
      <c r="H90" s="16">
        <f t="shared" si="33"/>
        <v>10.5562671880115</v>
      </c>
      <c r="I90" s="18">
        <f t="shared" si="34"/>
        <v>0</v>
      </c>
      <c r="J90" s="18">
        <f t="shared" si="35"/>
        <v>0</v>
      </c>
      <c r="K90" s="18">
        <f t="shared" si="36"/>
        <v>0</v>
      </c>
      <c r="L90" s="18">
        <f t="shared" si="37"/>
        <v>100</v>
      </c>
      <c r="M90">
        <v>0.333445503135953</v>
      </c>
      <c r="N90" s="21">
        <v>0.12880318774348201</v>
      </c>
      <c r="O90" s="16">
        <f t="shared" si="49"/>
        <v>0.46224869087943499</v>
      </c>
      <c r="P90" s="21">
        <v>0.37906609510455802</v>
      </c>
      <c r="Q90" s="16">
        <f t="shared" si="50"/>
        <v>0.84131478598399301</v>
      </c>
      <c r="R90" s="18">
        <f t="shared" si="38"/>
        <v>3.1587444424923143</v>
      </c>
      <c r="S90" s="18">
        <f t="shared" si="39"/>
        <v>1.2201584655773086</v>
      </c>
      <c r="T90" s="18">
        <f t="shared" si="40"/>
        <v>4.3789029080696231</v>
      </c>
      <c r="U90" s="18">
        <f t="shared" si="41"/>
        <v>3.5909103886178095</v>
      </c>
      <c r="V90" s="18">
        <f t="shared" si="42"/>
        <v>7.9698132966874322</v>
      </c>
      <c r="X90" s="11">
        <f t="shared" si="43"/>
        <v>100</v>
      </c>
      <c r="Y90" s="11">
        <f t="shared" si="44"/>
        <v>7.9698132966874322</v>
      </c>
      <c r="AA90" s="7">
        <v>0</v>
      </c>
      <c r="AB90" s="25">
        <f t="shared" si="45"/>
        <v>0</v>
      </c>
      <c r="AC90" s="7">
        <v>0</v>
      </c>
      <c r="AD90" s="25">
        <f t="shared" si="46"/>
        <v>0</v>
      </c>
      <c r="AE90" s="7">
        <v>0</v>
      </c>
      <c r="AF90" s="25">
        <f t="shared" si="47"/>
        <v>0</v>
      </c>
      <c r="AH90" s="7">
        <v>0</v>
      </c>
      <c r="AI90" s="25">
        <f t="shared" si="48"/>
        <v>0</v>
      </c>
    </row>
    <row r="91" spans="1:35" ht="14.4" x14ac:dyDescent="0.3">
      <c r="A91" t="s">
        <v>160</v>
      </c>
      <c r="B91" t="s">
        <v>596</v>
      </c>
      <c r="C91" s="7" t="s">
        <v>941</v>
      </c>
      <c r="D91" s="20">
        <v>3.1761423413945602</v>
      </c>
      <c r="E91" s="24">
        <v>0</v>
      </c>
      <c r="F91" s="24">
        <v>0</v>
      </c>
      <c r="G91" s="24">
        <v>0</v>
      </c>
      <c r="H91" s="16">
        <f t="shared" si="33"/>
        <v>3.1761423413945602</v>
      </c>
      <c r="I91" s="18">
        <f t="shared" si="34"/>
        <v>0</v>
      </c>
      <c r="J91" s="18">
        <f t="shared" si="35"/>
        <v>0</v>
      </c>
      <c r="K91" s="18">
        <f t="shared" si="36"/>
        <v>0</v>
      </c>
      <c r="L91" s="18">
        <f t="shared" si="37"/>
        <v>100</v>
      </c>
      <c r="M91">
        <v>1.3269551204155701</v>
      </c>
      <c r="N91" s="21">
        <v>0.14269813980756399</v>
      </c>
      <c r="O91" s="16">
        <f t="shared" si="49"/>
        <v>1.469653260223134</v>
      </c>
      <c r="P91" s="21">
        <v>0.12459730571392801</v>
      </c>
      <c r="Q91" s="16">
        <f t="shared" si="50"/>
        <v>1.594250565937062</v>
      </c>
      <c r="R91" s="18">
        <f t="shared" si="38"/>
        <v>41.778830347790368</v>
      </c>
      <c r="S91" s="18">
        <f t="shared" si="39"/>
        <v>4.4928131194809424</v>
      </c>
      <c r="T91" s="18">
        <f t="shared" si="40"/>
        <v>46.271643467271311</v>
      </c>
      <c r="U91" s="18">
        <f t="shared" si="41"/>
        <v>3.9229131544281044</v>
      </c>
      <c r="V91" s="18">
        <f t="shared" si="42"/>
        <v>50.194556621699412</v>
      </c>
      <c r="X91" s="11">
        <f t="shared" si="43"/>
        <v>100</v>
      </c>
      <c r="Y91" s="11">
        <f t="shared" si="44"/>
        <v>50.194556621699412</v>
      </c>
      <c r="AA91" s="7">
        <v>0</v>
      </c>
      <c r="AB91" s="25">
        <f t="shared" si="45"/>
        <v>0</v>
      </c>
      <c r="AC91" s="7">
        <v>0</v>
      </c>
      <c r="AD91" s="25">
        <f t="shared" si="46"/>
        <v>0</v>
      </c>
      <c r="AE91" s="7">
        <v>0</v>
      </c>
      <c r="AF91" s="25">
        <f t="shared" si="47"/>
        <v>0</v>
      </c>
      <c r="AH91" s="7">
        <v>0</v>
      </c>
      <c r="AI91" s="25">
        <f t="shared" si="48"/>
        <v>0</v>
      </c>
    </row>
    <row r="92" spans="1:35" ht="14.4" x14ac:dyDescent="0.3">
      <c r="A92" t="s">
        <v>161</v>
      </c>
      <c r="B92" t="s">
        <v>597</v>
      </c>
      <c r="C92" s="7" t="s">
        <v>941</v>
      </c>
      <c r="D92" s="20">
        <v>0.429689794530347</v>
      </c>
      <c r="E92" s="24">
        <v>0</v>
      </c>
      <c r="F92" s="24">
        <v>0</v>
      </c>
      <c r="G92" s="24">
        <v>0</v>
      </c>
      <c r="H92" s="16">
        <f t="shared" si="33"/>
        <v>0.429689794530347</v>
      </c>
      <c r="I92" s="18">
        <f t="shared" si="34"/>
        <v>0</v>
      </c>
      <c r="J92" s="18">
        <f t="shared" si="35"/>
        <v>0</v>
      </c>
      <c r="K92" s="18">
        <f t="shared" si="36"/>
        <v>0</v>
      </c>
      <c r="L92" s="18">
        <f t="shared" si="37"/>
        <v>100</v>
      </c>
      <c r="M92">
        <v>0</v>
      </c>
      <c r="N92" s="21">
        <v>0</v>
      </c>
      <c r="O92" s="16">
        <f t="shared" si="49"/>
        <v>0</v>
      </c>
      <c r="P92" s="21">
        <v>0</v>
      </c>
      <c r="Q92" s="16">
        <f t="shared" si="50"/>
        <v>0</v>
      </c>
      <c r="R92" s="18">
        <f t="shared" si="38"/>
        <v>0</v>
      </c>
      <c r="S92" s="18">
        <f t="shared" si="39"/>
        <v>0</v>
      </c>
      <c r="T92" s="18">
        <f t="shared" si="40"/>
        <v>0</v>
      </c>
      <c r="U92" s="18">
        <f t="shared" si="41"/>
        <v>0</v>
      </c>
      <c r="V92" s="18">
        <f t="shared" si="42"/>
        <v>0</v>
      </c>
      <c r="X92" s="11">
        <f t="shared" si="43"/>
        <v>100</v>
      </c>
      <c r="Y92" s="11">
        <f t="shared" si="44"/>
        <v>0</v>
      </c>
      <c r="AA92" s="7">
        <v>0</v>
      </c>
      <c r="AB92" s="25">
        <f t="shared" si="45"/>
        <v>0</v>
      </c>
      <c r="AC92" s="7">
        <v>0</v>
      </c>
      <c r="AD92" s="25">
        <f t="shared" si="46"/>
        <v>0</v>
      </c>
      <c r="AE92" s="7">
        <v>0</v>
      </c>
      <c r="AF92" s="25">
        <f t="shared" si="47"/>
        <v>0</v>
      </c>
      <c r="AH92" s="7">
        <v>0</v>
      </c>
      <c r="AI92" s="25">
        <f t="shared" si="48"/>
        <v>0</v>
      </c>
    </row>
    <row r="93" spans="1:35" ht="14.4" x14ac:dyDescent="0.3">
      <c r="A93" t="s">
        <v>162</v>
      </c>
      <c r="B93" t="s">
        <v>598</v>
      </c>
      <c r="C93" t="s">
        <v>946</v>
      </c>
      <c r="D93" s="20">
        <v>6.4630081157832597</v>
      </c>
      <c r="E93" s="24">
        <v>3.54534071738331</v>
      </c>
      <c r="F93" s="24">
        <v>0.22068517187449599</v>
      </c>
      <c r="G93" s="24">
        <v>1.06429527384939</v>
      </c>
      <c r="H93" s="16">
        <f t="shared" si="33"/>
        <v>1.6326869526760637</v>
      </c>
      <c r="I93" s="18">
        <f t="shared" si="34"/>
        <v>54.855891465233697</v>
      </c>
      <c r="J93" s="18">
        <f t="shared" si="35"/>
        <v>3.4145891188897401</v>
      </c>
      <c r="K93" s="18">
        <f t="shared" si="36"/>
        <v>16.467490907991948</v>
      </c>
      <c r="L93" s="18">
        <f t="shared" si="37"/>
        <v>25.262028507884622</v>
      </c>
      <c r="M93">
        <v>0.54742907961224996</v>
      </c>
      <c r="N93" s="21">
        <v>0.23765106140513001</v>
      </c>
      <c r="O93" s="16">
        <f t="shared" si="49"/>
        <v>0.78508014101738</v>
      </c>
      <c r="P93" s="21">
        <v>0.60111193267256102</v>
      </c>
      <c r="Q93" s="16">
        <f t="shared" si="50"/>
        <v>1.3861920736899411</v>
      </c>
      <c r="R93" s="18">
        <f t="shared" si="38"/>
        <v>8.470190193253476</v>
      </c>
      <c r="S93" s="18">
        <f t="shared" si="39"/>
        <v>3.6770967504243774</v>
      </c>
      <c r="T93" s="18">
        <f t="shared" si="40"/>
        <v>12.147286943677853</v>
      </c>
      <c r="U93" s="18">
        <f t="shared" si="41"/>
        <v>9.3008073315673307</v>
      </c>
      <c r="V93" s="18">
        <f t="shared" si="42"/>
        <v>21.448094275245186</v>
      </c>
      <c r="X93" s="11">
        <f t="shared" si="43"/>
        <v>100</v>
      </c>
      <c r="Y93" s="11">
        <f t="shared" si="44"/>
        <v>21.448094275245182</v>
      </c>
      <c r="AA93" s="7">
        <v>2.5610054857120802E-2</v>
      </c>
      <c r="AB93" s="25">
        <f t="shared" si="45"/>
        <v>0.39625596004712871</v>
      </c>
      <c r="AC93" s="7">
        <v>0.138851871852151</v>
      </c>
      <c r="AD93" s="25">
        <f t="shared" si="46"/>
        <v>2.1484093685889389</v>
      </c>
      <c r="AE93" s="7">
        <v>0.41122690687580998</v>
      </c>
      <c r="AF93" s="25">
        <f t="shared" si="47"/>
        <v>6.3627787480500926</v>
      </c>
      <c r="AH93" s="7">
        <v>1.56081642533707</v>
      </c>
      <c r="AI93" s="25">
        <f t="shared" si="48"/>
        <v>24.149999464265143</v>
      </c>
    </row>
    <row r="94" spans="1:35" ht="14.4" x14ac:dyDescent="0.3">
      <c r="A94" t="s">
        <v>163</v>
      </c>
      <c r="B94" t="s">
        <v>599</v>
      </c>
      <c r="C94" s="7" t="s">
        <v>941</v>
      </c>
      <c r="D94" s="20">
        <v>1.10051757302456</v>
      </c>
      <c r="E94" s="24">
        <v>0</v>
      </c>
      <c r="F94" s="24">
        <v>0</v>
      </c>
      <c r="G94" s="24">
        <v>0</v>
      </c>
      <c r="H94" s="16">
        <f t="shared" si="33"/>
        <v>1.10051757302456</v>
      </c>
      <c r="I94" s="18">
        <f t="shared" si="34"/>
        <v>0</v>
      </c>
      <c r="J94" s="18">
        <f t="shared" si="35"/>
        <v>0</v>
      </c>
      <c r="K94" s="18">
        <f t="shared" si="36"/>
        <v>0</v>
      </c>
      <c r="L94" s="18">
        <f t="shared" si="37"/>
        <v>100</v>
      </c>
      <c r="M94">
        <v>8.5581961706634305E-2</v>
      </c>
      <c r="N94" s="21">
        <v>0.11196493079723401</v>
      </c>
      <c r="O94" s="16">
        <f t="shared" si="49"/>
        <v>0.19754689250386831</v>
      </c>
      <c r="P94" s="21">
        <v>0.26423462205062698</v>
      </c>
      <c r="Q94" s="16">
        <f t="shared" si="50"/>
        <v>0.46178151455449529</v>
      </c>
      <c r="R94" s="18">
        <f t="shared" si="38"/>
        <v>7.7765193218522457</v>
      </c>
      <c r="S94" s="18">
        <f t="shared" si="39"/>
        <v>10.173843066360133</v>
      </c>
      <c r="T94" s="18">
        <f t="shared" si="40"/>
        <v>17.95036238821238</v>
      </c>
      <c r="U94" s="18">
        <f t="shared" si="41"/>
        <v>24.010032054683975</v>
      </c>
      <c r="V94" s="18">
        <f t="shared" si="42"/>
        <v>41.960394442896352</v>
      </c>
      <c r="X94" s="11">
        <f t="shared" si="43"/>
        <v>100</v>
      </c>
      <c r="Y94" s="11">
        <f t="shared" si="44"/>
        <v>41.960394442896359</v>
      </c>
      <c r="AA94" s="7">
        <v>0</v>
      </c>
      <c r="AB94" s="25">
        <f t="shared" si="45"/>
        <v>0</v>
      </c>
      <c r="AC94" s="7">
        <v>0</v>
      </c>
      <c r="AD94" s="25">
        <f t="shared" si="46"/>
        <v>0</v>
      </c>
      <c r="AE94" s="7">
        <v>0</v>
      </c>
      <c r="AF94" s="25">
        <f t="shared" si="47"/>
        <v>0</v>
      </c>
      <c r="AH94" s="7">
        <v>0</v>
      </c>
      <c r="AI94" s="25">
        <f t="shared" si="48"/>
        <v>0</v>
      </c>
    </row>
    <row r="95" spans="1:35" ht="14.4" x14ac:dyDescent="0.3">
      <c r="A95" t="s">
        <v>164</v>
      </c>
      <c r="B95" t="s">
        <v>600</v>
      </c>
      <c r="C95" s="7" t="s">
        <v>941</v>
      </c>
      <c r="D95" s="20">
        <v>1.92392873146808</v>
      </c>
      <c r="E95" s="24">
        <v>0</v>
      </c>
      <c r="F95" s="24">
        <v>0</v>
      </c>
      <c r="G95" s="24">
        <v>0</v>
      </c>
      <c r="H95" s="16">
        <f t="shared" si="33"/>
        <v>1.92392873146808</v>
      </c>
      <c r="I95" s="18">
        <f t="shared" si="34"/>
        <v>0</v>
      </c>
      <c r="J95" s="18">
        <f t="shared" si="35"/>
        <v>0</v>
      </c>
      <c r="K95" s="18">
        <f t="shared" si="36"/>
        <v>0</v>
      </c>
      <c r="L95" s="18">
        <f t="shared" si="37"/>
        <v>100</v>
      </c>
      <c r="M95">
        <v>1.5519954708928699E-2</v>
      </c>
      <c r="N95" s="21">
        <v>1.52338294705055E-2</v>
      </c>
      <c r="O95" s="16">
        <f t="shared" si="49"/>
        <v>3.0753784179434199E-2</v>
      </c>
      <c r="P95" s="21">
        <v>5.7004029300251502E-2</v>
      </c>
      <c r="Q95" s="16">
        <f t="shared" si="50"/>
        <v>8.7757813479685698E-2</v>
      </c>
      <c r="R95" s="18">
        <f t="shared" si="38"/>
        <v>0.80668033358418567</v>
      </c>
      <c r="S95" s="18">
        <f t="shared" si="39"/>
        <v>0.79180840856205303</v>
      </c>
      <c r="T95" s="18">
        <f t="shared" si="40"/>
        <v>1.5984887421462388</v>
      </c>
      <c r="U95" s="18">
        <f t="shared" si="41"/>
        <v>2.9628971368785475</v>
      </c>
      <c r="V95" s="18">
        <f t="shared" si="42"/>
        <v>4.5613858790247859</v>
      </c>
      <c r="X95" s="11">
        <f t="shared" si="43"/>
        <v>100</v>
      </c>
      <c r="Y95" s="11">
        <f t="shared" si="44"/>
        <v>4.5613858790247868</v>
      </c>
      <c r="AA95" s="7">
        <v>0</v>
      </c>
      <c r="AB95" s="25">
        <f t="shared" si="45"/>
        <v>0</v>
      </c>
      <c r="AC95" s="7">
        <v>0</v>
      </c>
      <c r="AD95" s="25">
        <f t="shared" si="46"/>
        <v>0</v>
      </c>
      <c r="AE95" s="7">
        <v>0</v>
      </c>
      <c r="AF95" s="25">
        <f t="shared" si="47"/>
        <v>0</v>
      </c>
      <c r="AH95" s="7">
        <v>0</v>
      </c>
      <c r="AI95" s="25">
        <f t="shared" si="48"/>
        <v>0</v>
      </c>
    </row>
    <row r="96" spans="1:35" ht="14.4" x14ac:dyDescent="0.3">
      <c r="A96" t="s">
        <v>165</v>
      </c>
      <c r="B96" t="s">
        <v>601</v>
      </c>
      <c r="C96" s="7" t="s">
        <v>941</v>
      </c>
      <c r="D96" s="20">
        <v>5.5375853518970599</v>
      </c>
      <c r="E96" s="24">
        <v>0</v>
      </c>
      <c r="F96" s="24">
        <v>0</v>
      </c>
      <c r="G96" s="24">
        <v>0</v>
      </c>
      <c r="H96" s="16">
        <f t="shared" si="33"/>
        <v>5.5375853518970599</v>
      </c>
      <c r="I96" s="18">
        <f t="shared" si="34"/>
        <v>0</v>
      </c>
      <c r="J96" s="18">
        <f t="shared" si="35"/>
        <v>0</v>
      </c>
      <c r="K96" s="18">
        <f t="shared" si="36"/>
        <v>0</v>
      </c>
      <c r="L96" s="18">
        <f t="shared" si="37"/>
        <v>100</v>
      </c>
      <c r="M96">
        <v>0.326525691757931</v>
      </c>
      <c r="N96" s="21">
        <v>6.8437391921797097E-2</v>
      </c>
      <c r="O96" s="16">
        <f t="shared" si="49"/>
        <v>0.3949630836797281</v>
      </c>
      <c r="P96" s="21">
        <v>9.7951962370972895E-2</v>
      </c>
      <c r="Q96" s="16">
        <f t="shared" si="50"/>
        <v>0.49291504605070102</v>
      </c>
      <c r="R96" s="18">
        <f t="shared" si="38"/>
        <v>5.8965356018588526</v>
      </c>
      <c r="S96" s="18">
        <f t="shared" si="39"/>
        <v>1.2358706470926339</v>
      </c>
      <c r="T96" s="18">
        <f t="shared" si="40"/>
        <v>7.1324062489514866</v>
      </c>
      <c r="U96" s="18">
        <f t="shared" si="41"/>
        <v>1.7688569321539509</v>
      </c>
      <c r="V96" s="18">
        <f t="shared" si="42"/>
        <v>8.9012631811054383</v>
      </c>
      <c r="X96" s="11">
        <f t="shared" si="43"/>
        <v>100</v>
      </c>
      <c r="Y96" s="11">
        <f t="shared" si="44"/>
        <v>8.9012631811054383</v>
      </c>
      <c r="AA96" s="7">
        <v>0</v>
      </c>
      <c r="AB96" s="25">
        <f t="shared" si="45"/>
        <v>0</v>
      </c>
      <c r="AC96" s="7">
        <v>0</v>
      </c>
      <c r="AD96" s="25">
        <f t="shared" si="46"/>
        <v>0</v>
      </c>
      <c r="AE96" s="7">
        <v>0</v>
      </c>
      <c r="AF96" s="25">
        <f t="shared" si="47"/>
        <v>0</v>
      </c>
      <c r="AH96" s="7">
        <v>0</v>
      </c>
      <c r="AI96" s="25">
        <f t="shared" si="48"/>
        <v>0</v>
      </c>
    </row>
    <row r="97" spans="1:35" ht="14.4" x14ac:dyDescent="0.3">
      <c r="A97" t="s">
        <v>166</v>
      </c>
      <c r="B97" t="s">
        <v>602</v>
      </c>
      <c r="C97" s="7" t="s">
        <v>941</v>
      </c>
      <c r="D97" s="20">
        <v>0.66490443834183299</v>
      </c>
      <c r="E97" s="24">
        <v>0</v>
      </c>
      <c r="F97" s="24">
        <v>0</v>
      </c>
      <c r="G97" s="24">
        <v>0</v>
      </c>
      <c r="H97" s="16">
        <f t="shared" si="33"/>
        <v>0.66490443834183299</v>
      </c>
      <c r="I97" s="18">
        <f t="shared" si="34"/>
        <v>0</v>
      </c>
      <c r="J97" s="18">
        <f t="shared" si="35"/>
        <v>0</v>
      </c>
      <c r="K97" s="18">
        <f t="shared" si="36"/>
        <v>0</v>
      </c>
      <c r="L97" s="18">
        <f t="shared" si="37"/>
        <v>100</v>
      </c>
      <c r="M97">
        <v>3.5197180254195701E-2</v>
      </c>
      <c r="N97" s="21">
        <v>2.1641977094649299E-2</v>
      </c>
      <c r="O97" s="16">
        <f t="shared" si="49"/>
        <v>5.6839157348844996E-2</v>
      </c>
      <c r="P97" s="21">
        <v>2.2791995172818099E-2</v>
      </c>
      <c r="Q97" s="16">
        <f t="shared" si="50"/>
        <v>7.9631152521663098E-2</v>
      </c>
      <c r="R97" s="18">
        <f t="shared" si="38"/>
        <v>5.2935697559745467</v>
      </c>
      <c r="S97" s="18">
        <f t="shared" si="39"/>
        <v>3.2549003806653758</v>
      </c>
      <c r="T97" s="18">
        <f t="shared" si="40"/>
        <v>8.5484701366399207</v>
      </c>
      <c r="U97" s="18">
        <f t="shared" si="41"/>
        <v>3.427860284653498</v>
      </c>
      <c r="V97" s="18">
        <f t="shared" si="42"/>
        <v>11.976330421293421</v>
      </c>
      <c r="X97" s="11">
        <f t="shared" si="43"/>
        <v>100</v>
      </c>
      <c r="Y97" s="11">
        <f t="shared" si="44"/>
        <v>11.976330421293421</v>
      </c>
      <c r="AA97" s="7">
        <v>0</v>
      </c>
      <c r="AB97" s="25">
        <f t="shared" si="45"/>
        <v>0</v>
      </c>
      <c r="AC97" s="7">
        <v>0</v>
      </c>
      <c r="AD97" s="25">
        <f t="shared" si="46"/>
        <v>0</v>
      </c>
      <c r="AE97" s="7">
        <v>0</v>
      </c>
      <c r="AF97" s="25">
        <f t="shared" si="47"/>
        <v>0</v>
      </c>
      <c r="AH97" s="7">
        <v>0</v>
      </c>
      <c r="AI97" s="25">
        <f t="shared" si="48"/>
        <v>0</v>
      </c>
    </row>
    <row r="98" spans="1:35" ht="14.4" x14ac:dyDescent="0.3">
      <c r="A98" t="s">
        <v>167</v>
      </c>
      <c r="B98" t="s">
        <v>603</v>
      </c>
      <c r="C98" s="7" t="s">
        <v>941</v>
      </c>
      <c r="D98" s="20">
        <v>7.4805114778294199E-2</v>
      </c>
      <c r="E98" s="24">
        <v>0</v>
      </c>
      <c r="F98" s="24">
        <v>0</v>
      </c>
      <c r="G98" s="24">
        <v>0</v>
      </c>
      <c r="H98" s="16">
        <f t="shared" si="33"/>
        <v>7.4805114778294199E-2</v>
      </c>
      <c r="I98" s="18">
        <f t="shared" si="34"/>
        <v>0</v>
      </c>
      <c r="J98" s="18">
        <f t="shared" si="35"/>
        <v>0</v>
      </c>
      <c r="K98" s="18">
        <f t="shared" si="36"/>
        <v>0</v>
      </c>
      <c r="L98" s="18">
        <f t="shared" si="37"/>
        <v>100</v>
      </c>
      <c r="M98">
        <v>0</v>
      </c>
      <c r="N98" s="21">
        <v>2.4674110131454597E-4</v>
      </c>
      <c r="O98" s="16">
        <f t="shared" si="49"/>
        <v>2.4674110131454597E-4</v>
      </c>
      <c r="P98" s="21">
        <v>0</v>
      </c>
      <c r="Q98" s="16">
        <f t="shared" si="50"/>
        <v>2.4674110131454597E-4</v>
      </c>
      <c r="R98" s="18">
        <f t="shared" si="38"/>
        <v>0</v>
      </c>
      <c r="S98" s="18">
        <f t="shared" si="39"/>
        <v>0.32984522789094295</v>
      </c>
      <c r="T98" s="18">
        <f t="shared" si="40"/>
        <v>0.32984522789094295</v>
      </c>
      <c r="U98" s="18">
        <f t="shared" si="41"/>
        <v>0</v>
      </c>
      <c r="V98" s="18">
        <f t="shared" si="42"/>
        <v>0.32984522789094295</v>
      </c>
      <c r="X98" s="11">
        <f t="shared" si="43"/>
        <v>100</v>
      </c>
      <c r="Y98" s="11">
        <f t="shared" si="44"/>
        <v>0.32984522789094295</v>
      </c>
      <c r="AA98" s="7">
        <v>0</v>
      </c>
      <c r="AB98" s="25">
        <f t="shared" si="45"/>
        <v>0</v>
      </c>
      <c r="AC98" s="7">
        <v>0</v>
      </c>
      <c r="AD98" s="25">
        <f t="shared" si="46"/>
        <v>0</v>
      </c>
      <c r="AE98" s="7">
        <v>0</v>
      </c>
      <c r="AF98" s="25">
        <f t="shared" si="47"/>
        <v>0</v>
      </c>
      <c r="AH98" s="7">
        <v>0</v>
      </c>
      <c r="AI98" s="25">
        <f t="shared" si="48"/>
        <v>0</v>
      </c>
    </row>
    <row r="99" spans="1:35" ht="14.4" x14ac:dyDescent="0.3">
      <c r="A99" t="s">
        <v>168</v>
      </c>
      <c r="B99" t="s">
        <v>604</v>
      </c>
      <c r="C99" s="7" t="s">
        <v>941</v>
      </c>
      <c r="D99" s="20">
        <v>1.60547535060322</v>
      </c>
      <c r="E99" s="24">
        <v>0</v>
      </c>
      <c r="F99" s="24">
        <v>0</v>
      </c>
      <c r="G99" s="24">
        <v>0</v>
      </c>
      <c r="H99" s="16">
        <f t="shared" si="33"/>
        <v>1.60547535060322</v>
      </c>
      <c r="I99" s="18">
        <f t="shared" si="34"/>
        <v>0</v>
      </c>
      <c r="J99" s="18">
        <f t="shared" si="35"/>
        <v>0</v>
      </c>
      <c r="K99" s="18">
        <f t="shared" si="36"/>
        <v>0</v>
      </c>
      <c r="L99" s="18">
        <f t="shared" si="37"/>
        <v>100</v>
      </c>
      <c r="M99">
        <v>2.89383631502125E-2</v>
      </c>
      <c r="N99" s="21">
        <v>3.0983170790705401E-2</v>
      </c>
      <c r="O99" s="16">
        <f t="shared" si="49"/>
        <v>5.9921533940917898E-2</v>
      </c>
      <c r="P99" s="21">
        <v>3.3130216357647402E-2</v>
      </c>
      <c r="Q99" s="16">
        <f t="shared" si="50"/>
        <v>9.30517502985653E-2</v>
      </c>
      <c r="R99" s="18">
        <f t="shared" si="38"/>
        <v>1.8024794425737887</v>
      </c>
      <c r="S99" s="18">
        <f t="shared" si="39"/>
        <v>1.9298440663735008</v>
      </c>
      <c r="T99" s="18">
        <f t="shared" si="40"/>
        <v>3.7323235089472897</v>
      </c>
      <c r="U99" s="18">
        <f t="shared" si="41"/>
        <v>2.0635767684131365</v>
      </c>
      <c r="V99" s="18">
        <f t="shared" si="42"/>
        <v>5.7959002773604258</v>
      </c>
      <c r="X99" s="11">
        <f t="shared" si="43"/>
        <v>100</v>
      </c>
      <c r="Y99" s="11">
        <f t="shared" si="44"/>
        <v>5.7959002773604258</v>
      </c>
      <c r="AA99" s="7">
        <v>0</v>
      </c>
      <c r="AB99" s="25">
        <f t="shared" si="45"/>
        <v>0</v>
      </c>
      <c r="AC99" s="7">
        <v>0</v>
      </c>
      <c r="AD99" s="25">
        <f t="shared" si="46"/>
        <v>0</v>
      </c>
      <c r="AE99" s="7">
        <v>0</v>
      </c>
      <c r="AF99" s="25">
        <f t="shared" si="47"/>
        <v>0</v>
      </c>
      <c r="AH99" s="7">
        <v>0</v>
      </c>
      <c r="AI99" s="25">
        <f t="shared" si="48"/>
        <v>0</v>
      </c>
    </row>
    <row r="100" spans="1:35" ht="14.4" x14ac:dyDescent="0.3">
      <c r="A100" t="s">
        <v>169</v>
      </c>
      <c r="B100" t="s">
        <v>605</v>
      </c>
      <c r="C100" s="7" t="s">
        <v>943</v>
      </c>
      <c r="D100" s="20">
        <v>5.0043719006752596</v>
      </c>
      <c r="E100" s="24">
        <v>0</v>
      </c>
      <c r="F100" s="24">
        <v>0</v>
      </c>
      <c r="G100" s="24">
        <v>0</v>
      </c>
      <c r="H100" s="16">
        <f t="shared" si="33"/>
        <v>5.0043719006752596</v>
      </c>
      <c r="I100" s="18">
        <f t="shared" si="34"/>
        <v>0</v>
      </c>
      <c r="J100" s="18">
        <f t="shared" si="35"/>
        <v>0</v>
      </c>
      <c r="K100" s="18">
        <f t="shared" si="36"/>
        <v>0</v>
      </c>
      <c r="L100" s="18">
        <f t="shared" si="37"/>
        <v>100</v>
      </c>
      <c r="M100">
        <v>0.113188226318387</v>
      </c>
      <c r="N100" s="21">
        <v>5.6593506430696203E-2</v>
      </c>
      <c r="O100" s="16">
        <f t="shared" si="49"/>
        <v>0.1697817327490832</v>
      </c>
      <c r="P100" s="21">
        <v>0.237636734317236</v>
      </c>
      <c r="Q100" s="16">
        <f t="shared" si="50"/>
        <v>0.40741846706631923</v>
      </c>
      <c r="R100" s="18">
        <f t="shared" si="38"/>
        <v>2.2617868648633821</v>
      </c>
      <c r="S100" s="18">
        <f t="shared" si="39"/>
        <v>1.1308813084627027</v>
      </c>
      <c r="T100" s="18">
        <f t="shared" si="40"/>
        <v>3.3926681733260846</v>
      </c>
      <c r="U100" s="18">
        <f t="shared" si="41"/>
        <v>4.7485826200321108</v>
      </c>
      <c r="V100" s="18">
        <f t="shared" si="42"/>
        <v>8.1412507933581963</v>
      </c>
      <c r="X100" s="11">
        <f t="shared" si="43"/>
        <v>100</v>
      </c>
      <c r="Y100" s="11">
        <f t="shared" si="44"/>
        <v>8.1412507933581963</v>
      </c>
      <c r="AA100" s="7">
        <v>0</v>
      </c>
      <c r="AB100" s="25">
        <f t="shared" si="45"/>
        <v>0</v>
      </c>
      <c r="AC100" s="7">
        <v>0</v>
      </c>
      <c r="AD100" s="25">
        <f t="shared" si="46"/>
        <v>0</v>
      </c>
      <c r="AE100" s="7">
        <v>0</v>
      </c>
      <c r="AF100" s="25">
        <f t="shared" si="47"/>
        <v>0</v>
      </c>
      <c r="AH100" s="7">
        <v>0</v>
      </c>
      <c r="AI100" s="25">
        <f t="shared" si="48"/>
        <v>0</v>
      </c>
    </row>
    <row r="101" spans="1:35" ht="14.4" x14ac:dyDescent="0.3">
      <c r="A101" t="s">
        <v>170</v>
      </c>
      <c r="B101" t="s">
        <v>606</v>
      </c>
      <c r="C101" s="7" t="s">
        <v>944</v>
      </c>
      <c r="D101" s="20">
        <v>579.90076783047004</v>
      </c>
      <c r="E101" s="24">
        <v>1.2380872707113899</v>
      </c>
      <c r="F101" s="24">
        <v>1.2186281609542899</v>
      </c>
      <c r="G101" s="24">
        <v>1.31868794874873</v>
      </c>
      <c r="H101" s="16">
        <f t="shared" si="33"/>
        <v>576.12536445005571</v>
      </c>
      <c r="I101" s="18">
        <f t="shared" si="34"/>
        <v>0.21349985021460366</v>
      </c>
      <c r="J101" s="18">
        <f t="shared" si="35"/>
        <v>0.21014425718273014</v>
      </c>
      <c r="K101" s="18">
        <f t="shared" si="36"/>
        <v>0.22739889682888628</v>
      </c>
      <c r="L101" s="18">
        <f t="shared" si="37"/>
        <v>99.34895699577379</v>
      </c>
      <c r="M101">
        <v>17.824934049437999</v>
      </c>
      <c r="N101" s="21">
        <v>9.0257262169550891</v>
      </c>
      <c r="O101" s="16">
        <f t="shared" si="49"/>
        <v>26.850660266393088</v>
      </c>
      <c r="P101" s="21">
        <v>20.686941861897399</v>
      </c>
      <c r="Q101" s="16">
        <f t="shared" si="50"/>
        <v>47.537602128290487</v>
      </c>
      <c r="R101" s="18">
        <f t="shared" si="38"/>
        <v>3.0737903859180604</v>
      </c>
      <c r="S101" s="18">
        <f t="shared" si="39"/>
        <v>1.5564259814178583</v>
      </c>
      <c r="T101" s="18">
        <f t="shared" si="40"/>
        <v>4.630216367335918</v>
      </c>
      <c r="U101" s="18">
        <f t="shared" si="41"/>
        <v>3.5673244474725516</v>
      </c>
      <c r="V101" s="18">
        <f t="shared" si="42"/>
        <v>8.1975408148084696</v>
      </c>
      <c r="X101" s="11">
        <f t="shared" si="43"/>
        <v>100.00000000000001</v>
      </c>
      <c r="Y101" s="11">
        <f t="shared" si="44"/>
        <v>8.1975408148084696</v>
      </c>
      <c r="AA101" s="7">
        <v>1.01695508985661</v>
      </c>
      <c r="AB101" s="25">
        <f t="shared" si="45"/>
        <v>0.17536708800390996</v>
      </c>
      <c r="AC101" s="7">
        <v>0.227694401142949</v>
      </c>
      <c r="AD101" s="25">
        <f t="shared" si="46"/>
        <v>3.9264373109006448E-2</v>
      </c>
      <c r="AE101" s="7">
        <v>0.25838721059368702</v>
      </c>
      <c r="AF101" s="25">
        <f t="shared" si="47"/>
        <v>4.4557142347020434E-2</v>
      </c>
      <c r="AH101" s="7">
        <v>0</v>
      </c>
      <c r="AI101" s="25">
        <f t="shared" si="48"/>
        <v>0</v>
      </c>
    </row>
    <row r="102" spans="1:35" ht="14.4" x14ac:dyDescent="0.3">
      <c r="A102" t="s">
        <v>171</v>
      </c>
      <c r="B102" t="s">
        <v>607</v>
      </c>
      <c r="C102" s="7" t="s">
        <v>944</v>
      </c>
      <c r="D102" s="20">
        <v>23.674100374490902</v>
      </c>
      <c r="E102" s="24">
        <v>0</v>
      </c>
      <c r="F102" s="24">
        <v>0</v>
      </c>
      <c r="G102" s="24">
        <v>0</v>
      </c>
      <c r="H102" s="16">
        <f t="shared" si="33"/>
        <v>23.674100374490902</v>
      </c>
      <c r="I102" s="18">
        <f t="shared" si="34"/>
        <v>0</v>
      </c>
      <c r="J102" s="18">
        <f t="shared" si="35"/>
        <v>0</v>
      </c>
      <c r="K102" s="18">
        <f t="shared" si="36"/>
        <v>0</v>
      </c>
      <c r="L102" s="18">
        <f t="shared" si="37"/>
        <v>100</v>
      </c>
      <c r="M102">
        <v>0.52737722674926002</v>
      </c>
      <c r="N102" s="21">
        <v>0.36856349411063</v>
      </c>
      <c r="O102" s="16">
        <f t="shared" si="49"/>
        <v>0.89594072085988996</v>
      </c>
      <c r="P102" s="21">
        <v>0.98503647308735198</v>
      </c>
      <c r="Q102" s="16">
        <f t="shared" si="50"/>
        <v>1.8809771939472419</v>
      </c>
      <c r="R102" s="18">
        <f t="shared" si="38"/>
        <v>2.227654772121836</v>
      </c>
      <c r="S102" s="18">
        <f t="shared" si="39"/>
        <v>1.5568215403351131</v>
      </c>
      <c r="T102" s="18">
        <f t="shared" si="40"/>
        <v>3.7844763124569489</v>
      </c>
      <c r="U102" s="18">
        <f t="shared" si="41"/>
        <v>4.1608190279903496</v>
      </c>
      <c r="V102" s="18">
        <f t="shared" si="42"/>
        <v>7.9452953404472977</v>
      </c>
      <c r="X102" s="11">
        <f t="shared" si="43"/>
        <v>100</v>
      </c>
      <c r="Y102" s="11">
        <f t="shared" si="44"/>
        <v>7.9452953404472986</v>
      </c>
      <c r="AA102" s="7">
        <v>0</v>
      </c>
      <c r="AB102" s="25">
        <f t="shared" si="45"/>
        <v>0</v>
      </c>
      <c r="AC102" s="7">
        <v>0</v>
      </c>
      <c r="AD102" s="25">
        <f t="shared" si="46"/>
        <v>0</v>
      </c>
      <c r="AE102" s="7">
        <v>0</v>
      </c>
      <c r="AF102" s="25">
        <f t="shared" si="47"/>
        <v>0</v>
      </c>
      <c r="AH102" s="7">
        <v>0</v>
      </c>
      <c r="AI102" s="25">
        <f t="shared" si="48"/>
        <v>0</v>
      </c>
    </row>
    <row r="103" spans="1:35" ht="14.4" x14ac:dyDescent="0.3">
      <c r="A103" t="s">
        <v>172</v>
      </c>
      <c r="B103" t="s">
        <v>608</v>
      </c>
      <c r="C103" s="7" t="s">
        <v>941</v>
      </c>
      <c r="D103" s="20">
        <v>0.23874818886101701</v>
      </c>
      <c r="E103" s="24">
        <v>0</v>
      </c>
      <c r="F103" s="24">
        <v>0</v>
      </c>
      <c r="G103" s="24">
        <v>0</v>
      </c>
      <c r="H103" s="16">
        <f t="shared" si="33"/>
        <v>0.23874818886101701</v>
      </c>
      <c r="I103" s="18">
        <f t="shared" si="34"/>
        <v>0</v>
      </c>
      <c r="J103" s="18">
        <f t="shared" si="35"/>
        <v>0</v>
      </c>
      <c r="K103" s="18">
        <f t="shared" si="36"/>
        <v>0</v>
      </c>
      <c r="L103" s="18">
        <f t="shared" si="37"/>
        <v>100</v>
      </c>
      <c r="M103">
        <v>1.28055276071594E-2</v>
      </c>
      <c r="N103" s="21">
        <v>9.6041458271967708E-3</v>
      </c>
      <c r="O103" s="16">
        <f t="shared" si="49"/>
        <v>2.2409673434356171E-2</v>
      </c>
      <c r="P103" s="21">
        <v>1.0806849646870899E-2</v>
      </c>
      <c r="Q103" s="16">
        <f t="shared" si="50"/>
        <v>3.3216523081227071E-2</v>
      </c>
      <c r="R103" s="18">
        <f t="shared" si="38"/>
        <v>5.3636124605803435</v>
      </c>
      <c r="S103" s="18">
        <f t="shared" si="39"/>
        <v>4.0227093964627532</v>
      </c>
      <c r="T103" s="18">
        <f t="shared" si="40"/>
        <v>9.3863218570430966</v>
      </c>
      <c r="U103" s="18">
        <f t="shared" si="41"/>
        <v>4.5264635088653655</v>
      </c>
      <c r="V103" s="18">
        <f t="shared" si="42"/>
        <v>13.912785365908462</v>
      </c>
      <c r="X103" s="11">
        <f t="shared" si="43"/>
        <v>100</v>
      </c>
      <c r="Y103" s="11">
        <f t="shared" si="44"/>
        <v>13.912785365908462</v>
      </c>
      <c r="AA103" s="7">
        <v>0</v>
      </c>
      <c r="AB103" s="25">
        <f t="shared" si="45"/>
        <v>0</v>
      </c>
      <c r="AC103" s="7">
        <v>0</v>
      </c>
      <c r="AD103" s="25">
        <f t="shared" si="46"/>
        <v>0</v>
      </c>
      <c r="AE103" s="7">
        <v>0</v>
      </c>
      <c r="AF103" s="25">
        <f t="shared" si="47"/>
        <v>0</v>
      </c>
      <c r="AH103" s="7">
        <v>0.23874818886101701</v>
      </c>
      <c r="AI103" s="25">
        <f t="shared" si="48"/>
        <v>100</v>
      </c>
    </row>
    <row r="104" spans="1:35" ht="14.4" x14ac:dyDescent="0.3">
      <c r="A104" t="s">
        <v>173</v>
      </c>
      <c r="B104" t="s">
        <v>609</v>
      </c>
      <c r="C104" s="7" t="s">
        <v>941</v>
      </c>
      <c r="D104" s="20">
        <v>1.1822482550739699</v>
      </c>
      <c r="E104" s="24">
        <v>0</v>
      </c>
      <c r="F104" s="24">
        <v>0.80727300797230495</v>
      </c>
      <c r="G104" s="24">
        <v>0.37497524689123901</v>
      </c>
      <c r="H104" s="16">
        <f t="shared" si="33"/>
        <v>2.1042595443887535E-10</v>
      </c>
      <c r="I104" s="18">
        <f t="shared" si="34"/>
        <v>0</v>
      </c>
      <c r="J104" s="18">
        <f t="shared" si="35"/>
        <v>68.282867367970539</v>
      </c>
      <c r="K104" s="18">
        <f t="shared" si="36"/>
        <v>31.717132614230657</v>
      </c>
      <c r="L104" s="18">
        <f t="shared" si="37"/>
        <v>1.7798795941188306E-8</v>
      </c>
      <c r="M104">
        <v>1.9140470318227E-3</v>
      </c>
      <c r="N104" s="21">
        <v>2.5181466528920201E-3</v>
      </c>
      <c r="O104" s="16">
        <f t="shared" si="49"/>
        <v>4.4321936847147199E-3</v>
      </c>
      <c r="P104" s="21">
        <v>0.46236790910894399</v>
      </c>
      <c r="Q104" s="16">
        <f t="shared" si="50"/>
        <v>0.46680010279365869</v>
      </c>
      <c r="R104" s="18">
        <f t="shared" si="38"/>
        <v>0.16189890943869006</v>
      </c>
      <c r="S104" s="18">
        <f t="shared" si="39"/>
        <v>0.21299643641550284</v>
      </c>
      <c r="T104" s="18">
        <f t="shared" si="40"/>
        <v>0.37489534585419287</v>
      </c>
      <c r="U104" s="18">
        <f t="shared" si="41"/>
        <v>39.109206304560367</v>
      </c>
      <c r="V104" s="18">
        <f t="shared" si="42"/>
        <v>39.484101650414559</v>
      </c>
      <c r="X104" s="11">
        <f t="shared" si="43"/>
        <v>99.999999999999986</v>
      </c>
      <c r="Y104" s="11">
        <f t="shared" si="44"/>
        <v>39.484101650414559</v>
      </c>
      <c r="AA104" s="7">
        <v>0</v>
      </c>
      <c r="AB104" s="25">
        <f t="shared" si="45"/>
        <v>0</v>
      </c>
      <c r="AC104" s="7">
        <v>0.37497524689123901</v>
      </c>
      <c r="AD104" s="25">
        <f t="shared" si="46"/>
        <v>31.717132614230657</v>
      </c>
      <c r="AE104" s="7">
        <v>0</v>
      </c>
      <c r="AF104" s="25">
        <f t="shared" si="47"/>
        <v>0</v>
      </c>
      <c r="AH104" s="7">
        <v>1.1822482550739699</v>
      </c>
      <c r="AI104" s="25">
        <f t="shared" si="48"/>
        <v>100</v>
      </c>
    </row>
    <row r="105" spans="1:35" ht="14.4" x14ac:dyDescent="0.3">
      <c r="A105" t="s">
        <v>174</v>
      </c>
      <c r="B105" t="s">
        <v>610</v>
      </c>
      <c r="C105" s="7" t="s">
        <v>944</v>
      </c>
      <c r="D105" s="20">
        <v>3.7459832294240698</v>
      </c>
      <c r="E105" s="24">
        <v>0</v>
      </c>
      <c r="F105" s="24">
        <v>0</v>
      </c>
      <c r="G105" s="24">
        <v>0</v>
      </c>
      <c r="H105" s="16">
        <f t="shared" si="33"/>
        <v>3.7459832294240698</v>
      </c>
      <c r="I105" s="18">
        <f t="shared" si="34"/>
        <v>0</v>
      </c>
      <c r="J105" s="18">
        <f t="shared" si="35"/>
        <v>0</v>
      </c>
      <c r="K105" s="18">
        <f t="shared" si="36"/>
        <v>0</v>
      </c>
      <c r="L105" s="18">
        <f t="shared" si="37"/>
        <v>100</v>
      </c>
      <c r="M105">
        <v>0.28548161819726903</v>
      </c>
      <c r="N105" s="21">
        <v>7.4684829919784507E-2</v>
      </c>
      <c r="O105" s="16">
        <f t="shared" si="49"/>
        <v>0.36016644811705356</v>
      </c>
      <c r="P105" s="21">
        <v>0.16377887738598201</v>
      </c>
      <c r="Q105" s="16">
        <f t="shared" si="50"/>
        <v>0.52394532550303552</v>
      </c>
      <c r="R105" s="18">
        <f t="shared" si="38"/>
        <v>7.6210063076326344</v>
      </c>
      <c r="S105" s="18">
        <f t="shared" si="39"/>
        <v>1.9937310272279838</v>
      </c>
      <c r="T105" s="18">
        <f t="shared" si="40"/>
        <v>9.6147373348606191</v>
      </c>
      <c r="U105" s="18">
        <f t="shared" si="41"/>
        <v>4.372119877620551</v>
      </c>
      <c r="V105" s="18">
        <f t="shared" si="42"/>
        <v>13.986857212481169</v>
      </c>
      <c r="X105" s="11">
        <f t="shared" si="43"/>
        <v>100</v>
      </c>
      <c r="Y105" s="11">
        <f t="shared" si="44"/>
        <v>13.986857212481169</v>
      </c>
      <c r="AA105" s="7">
        <v>0</v>
      </c>
      <c r="AB105" s="25">
        <f t="shared" si="45"/>
        <v>0</v>
      </c>
      <c r="AC105" s="7">
        <v>0</v>
      </c>
      <c r="AD105" s="25">
        <f t="shared" si="46"/>
        <v>0</v>
      </c>
      <c r="AE105" s="7">
        <v>0</v>
      </c>
      <c r="AF105" s="25">
        <f t="shared" si="47"/>
        <v>0</v>
      </c>
      <c r="AH105" s="7">
        <v>0</v>
      </c>
      <c r="AI105" s="25">
        <f t="shared" si="48"/>
        <v>0</v>
      </c>
    </row>
    <row r="106" spans="1:35" ht="14.4" x14ac:dyDescent="0.3">
      <c r="A106" t="s">
        <v>175</v>
      </c>
      <c r="B106" t="s">
        <v>611</v>
      </c>
      <c r="C106" s="7" t="s">
        <v>941</v>
      </c>
      <c r="D106" s="20">
        <v>0.118317206181387</v>
      </c>
      <c r="E106" s="24">
        <v>0</v>
      </c>
      <c r="F106" s="24">
        <v>0</v>
      </c>
      <c r="G106" s="24">
        <v>7.5447256761603E-3</v>
      </c>
      <c r="H106" s="16">
        <f t="shared" si="33"/>
        <v>0.1107724805052267</v>
      </c>
      <c r="I106" s="18">
        <f t="shared" si="34"/>
        <v>0</v>
      </c>
      <c r="J106" s="18">
        <f t="shared" si="35"/>
        <v>0</v>
      </c>
      <c r="K106" s="18">
        <f t="shared" si="36"/>
        <v>6.376693567792505</v>
      </c>
      <c r="L106" s="18">
        <f t="shared" si="37"/>
        <v>93.623306432207499</v>
      </c>
      <c r="M106">
        <v>1.1109918716602199E-2</v>
      </c>
      <c r="N106" s="21">
        <v>5.5531741181875901E-3</v>
      </c>
      <c r="O106" s="16">
        <f t="shared" si="49"/>
        <v>1.666309283478979E-2</v>
      </c>
      <c r="P106" s="21">
        <v>9.4750463899916197E-3</v>
      </c>
      <c r="Q106" s="16">
        <f t="shared" si="50"/>
        <v>2.613813922478141E-2</v>
      </c>
      <c r="R106" s="18">
        <f t="shared" si="38"/>
        <v>9.3899434200382181</v>
      </c>
      <c r="S106" s="18">
        <f t="shared" si="39"/>
        <v>4.6934628507659815</v>
      </c>
      <c r="T106" s="18">
        <f t="shared" si="40"/>
        <v>14.0834062708042</v>
      </c>
      <c r="U106" s="18">
        <f t="shared" si="41"/>
        <v>8.0081728565039274</v>
      </c>
      <c r="V106" s="18">
        <f t="shared" si="42"/>
        <v>22.091579127308126</v>
      </c>
      <c r="X106" s="11">
        <f t="shared" si="43"/>
        <v>100</v>
      </c>
      <c r="Y106" s="11">
        <f t="shared" si="44"/>
        <v>22.09157912730813</v>
      </c>
      <c r="AA106" s="7">
        <v>0</v>
      </c>
      <c r="AB106" s="25">
        <f t="shared" si="45"/>
        <v>0</v>
      </c>
      <c r="AC106" s="7">
        <v>7.5447256761603E-3</v>
      </c>
      <c r="AD106" s="25">
        <f t="shared" si="46"/>
        <v>6.376693567792505</v>
      </c>
      <c r="AE106" s="7">
        <v>0</v>
      </c>
      <c r="AF106" s="25">
        <f t="shared" si="47"/>
        <v>0</v>
      </c>
      <c r="AH106" s="7">
        <v>0.118317206181387</v>
      </c>
      <c r="AI106" s="25">
        <f t="shared" si="48"/>
        <v>100</v>
      </c>
    </row>
    <row r="107" spans="1:35" ht="14.4" x14ac:dyDescent="0.3">
      <c r="A107" t="s">
        <v>176</v>
      </c>
      <c r="B107" t="s">
        <v>612</v>
      </c>
      <c r="C107" s="7" t="s">
        <v>944</v>
      </c>
      <c r="D107" s="20">
        <v>1.75833359346906</v>
      </c>
      <c r="E107" s="24">
        <v>0</v>
      </c>
      <c r="F107" s="24">
        <v>0</v>
      </c>
      <c r="G107" s="24">
        <v>0</v>
      </c>
      <c r="H107" s="16">
        <f t="shared" si="33"/>
        <v>1.75833359346906</v>
      </c>
      <c r="I107" s="18">
        <f t="shared" si="34"/>
        <v>0</v>
      </c>
      <c r="J107" s="18">
        <f t="shared" si="35"/>
        <v>0</v>
      </c>
      <c r="K107" s="18">
        <f t="shared" si="36"/>
        <v>0</v>
      </c>
      <c r="L107" s="18">
        <f t="shared" si="37"/>
        <v>100</v>
      </c>
      <c r="M107">
        <v>2.47789967661406E-2</v>
      </c>
      <c r="N107" s="21">
        <v>6.1830646628027501E-2</v>
      </c>
      <c r="O107" s="16">
        <f t="shared" si="49"/>
        <v>8.6609643394168101E-2</v>
      </c>
      <c r="P107" s="21">
        <v>0.14055549347464999</v>
      </c>
      <c r="Q107" s="16">
        <f t="shared" si="50"/>
        <v>0.22716513686881809</v>
      </c>
      <c r="R107" s="18">
        <f t="shared" si="38"/>
        <v>1.4092318350838933</v>
      </c>
      <c r="S107" s="18">
        <f t="shared" si="39"/>
        <v>3.5164343590820151</v>
      </c>
      <c r="T107" s="18">
        <f t="shared" si="40"/>
        <v>4.9256661941659088</v>
      </c>
      <c r="U107" s="18">
        <f t="shared" si="41"/>
        <v>7.9936761713881932</v>
      </c>
      <c r="V107" s="18">
        <f t="shared" si="42"/>
        <v>12.919342365554101</v>
      </c>
      <c r="X107" s="11">
        <f t="shared" si="43"/>
        <v>100</v>
      </c>
      <c r="Y107" s="11">
        <f t="shared" si="44"/>
        <v>12.919342365554101</v>
      </c>
      <c r="AA107" s="7">
        <v>0</v>
      </c>
      <c r="AB107" s="25">
        <f t="shared" si="45"/>
        <v>0</v>
      </c>
      <c r="AC107" s="7">
        <v>0</v>
      </c>
      <c r="AD107" s="25">
        <f t="shared" si="46"/>
        <v>0</v>
      </c>
      <c r="AE107" s="7">
        <v>0</v>
      </c>
      <c r="AF107" s="25">
        <f t="shared" si="47"/>
        <v>0</v>
      </c>
      <c r="AH107" s="7">
        <v>0</v>
      </c>
      <c r="AI107" s="25">
        <f t="shared" si="48"/>
        <v>0</v>
      </c>
    </row>
    <row r="108" spans="1:35" ht="14.4" x14ac:dyDescent="0.3">
      <c r="A108" t="s">
        <v>177</v>
      </c>
      <c r="B108" t="s">
        <v>613</v>
      </c>
      <c r="C108" s="7" t="s">
        <v>944</v>
      </c>
      <c r="D108" s="20">
        <v>20.381367988251998</v>
      </c>
      <c r="E108" s="24">
        <v>0</v>
      </c>
      <c r="F108" s="24">
        <v>0</v>
      </c>
      <c r="G108" s="24">
        <v>0</v>
      </c>
      <c r="H108" s="16">
        <f t="shared" si="33"/>
        <v>20.381367988251998</v>
      </c>
      <c r="I108" s="18">
        <f t="shared" si="34"/>
        <v>0</v>
      </c>
      <c r="J108" s="18">
        <f t="shared" si="35"/>
        <v>0</v>
      </c>
      <c r="K108" s="18">
        <f t="shared" si="36"/>
        <v>0</v>
      </c>
      <c r="L108" s="18">
        <f t="shared" si="37"/>
        <v>100</v>
      </c>
      <c r="M108">
        <v>0.62104042518299196</v>
      </c>
      <c r="N108" s="21">
        <v>0.54221521161412001</v>
      </c>
      <c r="O108" s="16">
        <f t="shared" si="49"/>
        <v>1.1632556367971119</v>
      </c>
      <c r="P108" s="21">
        <v>1.40084627793909</v>
      </c>
      <c r="Q108" s="16">
        <f t="shared" si="50"/>
        <v>2.5641019147362019</v>
      </c>
      <c r="R108" s="18">
        <f t="shared" si="38"/>
        <v>3.0470988284052631</v>
      </c>
      <c r="S108" s="18">
        <f t="shared" si="39"/>
        <v>2.6603474895632995</v>
      </c>
      <c r="T108" s="18">
        <f t="shared" si="40"/>
        <v>5.7074463179685617</v>
      </c>
      <c r="U108" s="18">
        <f t="shared" si="41"/>
        <v>6.8731710194651807</v>
      </c>
      <c r="V108" s="18">
        <f t="shared" si="42"/>
        <v>12.580617337433745</v>
      </c>
      <c r="X108" s="11">
        <f t="shared" si="43"/>
        <v>100</v>
      </c>
      <c r="Y108" s="11">
        <f t="shared" si="44"/>
        <v>12.580617337433743</v>
      </c>
      <c r="AA108" s="7">
        <v>0</v>
      </c>
      <c r="AB108" s="25">
        <f t="shared" si="45"/>
        <v>0</v>
      </c>
      <c r="AC108" s="7">
        <v>0</v>
      </c>
      <c r="AD108" s="25">
        <f t="shared" si="46"/>
        <v>0</v>
      </c>
      <c r="AE108" s="7">
        <v>0</v>
      </c>
      <c r="AF108" s="25">
        <f t="shared" si="47"/>
        <v>0</v>
      </c>
      <c r="AH108" s="7">
        <v>0</v>
      </c>
      <c r="AI108" s="25">
        <f t="shared" si="48"/>
        <v>0</v>
      </c>
    </row>
    <row r="109" spans="1:35" ht="14.4" x14ac:dyDescent="0.3">
      <c r="A109" t="s">
        <v>178</v>
      </c>
      <c r="B109" t="s">
        <v>614</v>
      </c>
      <c r="C109" s="7" t="s">
        <v>945</v>
      </c>
      <c r="D109" s="20">
        <v>6.3909527518745604</v>
      </c>
      <c r="E109" s="24">
        <v>4.3325964458076296</v>
      </c>
      <c r="F109" s="24">
        <v>0.54558857292519203</v>
      </c>
      <c r="G109" s="24">
        <v>0.97060286912234095</v>
      </c>
      <c r="H109" s="16">
        <f t="shared" si="33"/>
        <v>0.54216486401939767</v>
      </c>
      <c r="I109" s="18">
        <f t="shared" si="34"/>
        <v>67.79265336513113</v>
      </c>
      <c r="J109" s="18">
        <f t="shared" si="35"/>
        <v>8.5368894765363876</v>
      </c>
      <c r="K109" s="18">
        <f t="shared" si="36"/>
        <v>15.18713886341358</v>
      </c>
      <c r="L109" s="18">
        <f t="shared" si="37"/>
        <v>8.4833182949189023</v>
      </c>
      <c r="M109">
        <v>0.29155197726431797</v>
      </c>
      <c r="N109" s="21">
        <v>0.211819532985077</v>
      </c>
      <c r="O109" s="16">
        <f t="shared" si="49"/>
        <v>0.50337151024939497</v>
      </c>
      <c r="P109" s="21">
        <v>0.60996797833111704</v>
      </c>
      <c r="Q109" s="16">
        <f t="shared" si="50"/>
        <v>1.1133394885805119</v>
      </c>
      <c r="R109" s="18">
        <f t="shared" si="38"/>
        <v>4.5619485635972117</v>
      </c>
      <c r="S109" s="18">
        <f t="shared" si="39"/>
        <v>3.3143654977412749</v>
      </c>
      <c r="T109" s="18">
        <f t="shared" si="40"/>
        <v>7.876314061338487</v>
      </c>
      <c r="U109" s="18">
        <f t="shared" si="41"/>
        <v>9.5442417118825436</v>
      </c>
      <c r="V109" s="18">
        <f t="shared" si="42"/>
        <v>17.420555773221029</v>
      </c>
      <c r="X109" s="11">
        <f t="shared" si="43"/>
        <v>100</v>
      </c>
      <c r="Y109" s="11">
        <f t="shared" si="44"/>
        <v>17.420555773221032</v>
      </c>
      <c r="AA109" s="7">
        <v>0.124568342544185</v>
      </c>
      <c r="AB109" s="25">
        <f t="shared" si="45"/>
        <v>1.9491357138831495</v>
      </c>
      <c r="AC109" s="7">
        <v>0</v>
      </c>
      <c r="AD109" s="25">
        <f t="shared" si="46"/>
        <v>0</v>
      </c>
      <c r="AE109" s="7">
        <v>1.2004327827855E-2</v>
      </c>
      <c r="AF109" s="25">
        <f t="shared" si="47"/>
        <v>0.18783314935842632</v>
      </c>
      <c r="AH109" s="7">
        <v>6.01159071412446</v>
      </c>
      <c r="AI109" s="25">
        <f t="shared" si="48"/>
        <v>94.064076946292118</v>
      </c>
    </row>
    <row r="110" spans="1:35" ht="14.4" x14ac:dyDescent="0.3">
      <c r="A110" t="s">
        <v>179</v>
      </c>
      <c r="B110" t="s">
        <v>615</v>
      </c>
      <c r="C110" s="7" t="s">
        <v>943</v>
      </c>
      <c r="D110" s="20">
        <v>45.662913501888298</v>
      </c>
      <c r="E110" s="24">
        <v>0</v>
      </c>
      <c r="F110" s="24">
        <v>0</v>
      </c>
      <c r="G110" s="24">
        <v>0</v>
      </c>
      <c r="H110" s="16">
        <f t="shared" si="33"/>
        <v>45.662913501888298</v>
      </c>
      <c r="I110" s="18">
        <f t="shared" si="34"/>
        <v>0</v>
      </c>
      <c r="J110" s="18">
        <f t="shared" si="35"/>
        <v>0</v>
      </c>
      <c r="K110" s="18">
        <f t="shared" si="36"/>
        <v>0</v>
      </c>
      <c r="L110" s="18">
        <f t="shared" si="37"/>
        <v>100</v>
      </c>
      <c r="M110">
        <v>4.34588937736084</v>
      </c>
      <c r="N110" s="21">
        <v>1.1473188875586</v>
      </c>
      <c r="O110" s="16">
        <f t="shared" si="49"/>
        <v>5.4932082649194403</v>
      </c>
      <c r="P110" s="21">
        <v>3.0364358408179402</v>
      </c>
      <c r="Q110" s="16">
        <f t="shared" si="50"/>
        <v>8.5296441057373809</v>
      </c>
      <c r="R110" s="18">
        <f t="shared" si="38"/>
        <v>9.5173282738104845</v>
      </c>
      <c r="S110" s="18">
        <f t="shared" si="39"/>
        <v>2.5125836254647984</v>
      </c>
      <c r="T110" s="18">
        <f t="shared" si="40"/>
        <v>12.029911899275284</v>
      </c>
      <c r="U110" s="18">
        <f t="shared" si="41"/>
        <v>6.6496760893112405</v>
      </c>
      <c r="V110" s="18">
        <f t="shared" si="42"/>
        <v>18.679587988586523</v>
      </c>
      <c r="X110" s="11">
        <f t="shared" si="43"/>
        <v>100</v>
      </c>
      <c r="Y110" s="11">
        <f t="shared" si="44"/>
        <v>18.679587988586526</v>
      </c>
      <c r="AA110" s="7">
        <v>0</v>
      </c>
      <c r="AB110" s="25">
        <f t="shared" si="45"/>
        <v>0</v>
      </c>
      <c r="AC110" s="7">
        <v>0</v>
      </c>
      <c r="AD110" s="25">
        <f t="shared" si="46"/>
        <v>0</v>
      </c>
      <c r="AE110" s="7">
        <v>0</v>
      </c>
      <c r="AF110" s="25">
        <f t="shared" si="47"/>
        <v>0</v>
      </c>
      <c r="AH110" s="7">
        <v>0</v>
      </c>
      <c r="AI110" s="25">
        <f t="shared" si="48"/>
        <v>0</v>
      </c>
    </row>
    <row r="111" spans="1:35" ht="14.4" x14ac:dyDescent="0.3">
      <c r="A111" t="s">
        <v>180</v>
      </c>
      <c r="B111" t="s">
        <v>616</v>
      </c>
      <c r="C111" s="7" t="s">
        <v>944</v>
      </c>
      <c r="D111" s="20">
        <v>106.522888184812</v>
      </c>
      <c r="E111" s="24">
        <v>0</v>
      </c>
      <c r="F111" s="24">
        <v>0</v>
      </c>
      <c r="G111" s="24">
        <v>0</v>
      </c>
      <c r="H111" s="16">
        <f t="shared" si="33"/>
        <v>106.522888184812</v>
      </c>
      <c r="I111" s="18">
        <f t="shared" si="34"/>
        <v>0</v>
      </c>
      <c r="J111" s="18">
        <f t="shared" si="35"/>
        <v>0</v>
      </c>
      <c r="K111" s="18">
        <f t="shared" si="36"/>
        <v>0</v>
      </c>
      <c r="L111" s="18">
        <f t="shared" si="37"/>
        <v>100</v>
      </c>
      <c r="M111">
        <v>2.6175362913721201</v>
      </c>
      <c r="N111" s="21">
        <v>1.4538616133603901</v>
      </c>
      <c r="O111" s="16">
        <f t="shared" si="49"/>
        <v>4.0713979047325104</v>
      </c>
      <c r="P111" s="21">
        <v>4.4145045277465798</v>
      </c>
      <c r="Q111" s="16">
        <f t="shared" si="50"/>
        <v>8.4859024324790902</v>
      </c>
      <c r="R111" s="18">
        <f t="shared" si="38"/>
        <v>2.4572524609272914</v>
      </c>
      <c r="S111" s="18">
        <f t="shared" si="39"/>
        <v>1.3648349553177823</v>
      </c>
      <c r="T111" s="18">
        <f t="shared" si="40"/>
        <v>3.8220874162450742</v>
      </c>
      <c r="U111" s="18">
        <f t="shared" si="41"/>
        <v>4.1441840368500245</v>
      </c>
      <c r="V111" s="18">
        <f t="shared" si="42"/>
        <v>7.9662714530950991</v>
      </c>
      <c r="X111" s="11">
        <f t="shared" si="43"/>
        <v>100</v>
      </c>
      <c r="Y111" s="11">
        <f t="shared" si="44"/>
        <v>7.9662714530950982</v>
      </c>
      <c r="AA111" s="7">
        <v>0</v>
      </c>
      <c r="AB111" s="25">
        <f t="shared" si="45"/>
        <v>0</v>
      </c>
      <c r="AC111" s="7">
        <v>0</v>
      </c>
      <c r="AD111" s="25">
        <f t="shared" si="46"/>
        <v>0</v>
      </c>
      <c r="AE111" s="7">
        <v>0</v>
      </c>
      <c r="AF111" s="25">
        <f t="shared" si="47"/>
        <v>0</v>
      </c>
      <c r="AH111" s="7">
        <v>0</v>
      </c>
      <c r="AI111" s="25">
        <f t="shared" si="48"/>
        <v>0</v>
      </c>
    </row>
    <row r="112" spans="1:35" ht="14.4" x14ac:dyDescent="0.3">
      <c r="A112" t="s">
        <v>181</v>
      </c>
      <c r="B112" t="s">
        <v>617</v>
      </c>
      <c r="C112" s="7" t="s">
        <v>944</v>
      </c>
      <c r="D112" s="20">
        <v>54.2140940051613</v>
      </c>
      <c r="E112" s="24">
        <v>4.1709392015830504</v>
      </c>
      <c r="F112" s="24">
        <v>1.1045913261773099</v>
      </c>
      <c r="G112" s="24">
        <v>3.4895008414014401</v>
      </c>
      <c r="H112" s="16">
        <f t="shared" si="33"/>
        <v>45.449062635999503</v>
      </c>
      <c r="I112" s="18">
        <f t="shared" si="34"/>
        <v>7.6934591975030848</v>
      </c>
      <c r="J112" s="18">
        <f t="shared" si="35"/>
        <v>2.0374615613278539</v>
      </c>
      <c r="K112" s="18">
        <f t="shared" si="36"/>
        <v>6.4365197010748387</v>
      </c>
      <c r="L112" s="18">
        <f t="shared" si="37"/>
        <v>83.832559540094238</v>
      </c>
      <c r="M112">
        <v>1.8086599397752201</v>
      </c>
      <c r="N112" s="21">
        <v>0.89615452563203601</v>
      </c>
      <c r="O112" s="16">
        <f t="shared" si="49"/>
        <v>2.7048144654072561</v>
      </c>
      <c r="P112" s="21">
        <v>2.5514694741469501</v>
      </c>
      <c r="Q112" s="16">
        <f t="shared" si="50"/>
        <v>5.2562839395542067</v>
      </c>
      <c r="R112" s="18">
        <f t="shared" si="38"/>
        <v>3.3361434382783042</v>
      </c>
      <c r="S112" s="18">
        <f t="shared" si="39"/>
        <v>1.6529917949873334</v>
      </c>
      <c r="T112" s="18">
        <f t="shared" si="40"/>
        <v>4.9891352332656371</v>
      </c>
      <c r="U112" s="18">
        <f t="shared" si="41"/>
        <v>4.7062844468157019</v>
      </c>
      <c r="V112" s="18">
        <f t="shared" si="42"/>
        <v>9.6954196800813399</v>
      </c>
      <c r="X112" s="11">
        <f t="shared" si="43"/>
        <v>100.00000000000001</v>
      </c>
      <c r="Y112" s="11">
        <f t="shared" si="44"/>
        <v>9.6954196800813399</v>
      </c>
      <c r="AA112" s="7">
        <v>0.81642575950241603</v>
      </c>
      <c r="AB112" s="25">
        <f t="shared" si="45"/>
        <v>1.5059289922371302</v>
      </c>
      <c r="AC112" s="7">
        <v>0.87549137915518005</v>
      </c>
      <c r="AD112" s="25">
        <f t="shared" si="46"/>
        <v>1.6148778195423339</v>
      </c>
      <c r="AE112" s="7">
        <v>1.87385691214627</v>
      </c>
      <c r="AF112" s="25">
        <f t="shared" si="47"/>
        <v>3.4564017835802527</v>
      </c>
      <c r="AH112" s="7">
        <v>0</v>
      </c>
      <c r="AI112" s="25">
        <f t="shared" si="48"/>
        <v>0</v>
      </c>
    </row>
    <row r="113" spans="1:35" ht="14.4" x14ac:dyDescent="0.3">
      <c r="A113" t="s">
        <v>182</v>
      </c>
      <c r="B113" t="s">
        <v>618</v>
      </c>
      <c r="C113" s="7" t="s">
        <v>943</v>
      </c>
      <c r="D113" s="20">
        <v>89.801633526497696</v>
      </c>
      <c r="E113" s="24">
        <v>0</v>
      </c>
      <c r="F113" s="24">
        <v>0</v>
      </c>
      <c r="G113" s="24">
        <v>0</v>
      </c>
      <c r="H113" s="16">
        <f t="shared" si="33"/>
        <v>89.801633526497696</v>
      </c>
      <c r="I113" s="18">
        <f t="shared" si="34"/>
        <v>0</v>
      </c>
      <c r="J113" s="18">
        <f t="shared" si="35"/>
        <v>0</v>
      </c>
      <c r="K113" s="18">
        <f t="shared" si="36"/>
        <v>0</v>
      </c>
      <c r="L113" s="18">
        <f t="shared" si="37"/>
        <v>100</v>
      </c>
      <c r="M113">
        <v>6.6852173226277696</v>
      </c>
      <c r="N113" s="21">
        <v>2.0120671032268098</v>
      </c>
      <c r="O113" s="16">
        <f t="shared" si="49"/>
        <v>8.6972844258545798</v>
      </c>
      <c r="P113" s="21">
        <v>5.5772719283456098</v>
      </c>
      <c r="Q113" s="16">
        <f t="shared" si="50"/>
        <v>14.27455635420019</v>
      </c>
      <c r="R113" s="18">
        <f t="shared" si="38"/>
        <v>7.444427300596006</v>
      </c>
      <c r="S113" s="18">
        <f t="shared" si="39"/>
        <v>2.2405684888049513</v>
      </c>
      <c r="T113" s="18">
        <f t="shared" si="40"/>
        <v>9.6849957894009577</v>
      </c>
      <c r="U113" s="18">
        <f t="shared" si="41"/>
        <v>6.2106575452215225</v>
      </c>
      <c r="V113" s="18">
        <f t="shared" si="42"/>
        <v>15.89565333462248</v>
      </c>
      <c r="X113" s="11">
        <f t="shared" si="43"/>
        <v>100</v>
      </c>
      <c r="Y113" s="11">
        <f t="shared" si="44"/>
        <v>15.89565333462248</v>
      </c>
      <c r="AA113" s="7">
        <v>0</v>
      </c>
      <c r="AB113" s="25">
        <f t="shared" si="45"/>
        <v>0</v>
      </c>
      <c r="AC113" s="7">
        <v>0</v>
      </c>
      <c r="AD113" s="25">
        <f t="shared" si="46"/>
        <v>0</v>
      </c>
      <c r="AE113" s="7">
        <v>0</v>
      </c>
      <c r="AF113" s="25">
        <f t="shared" si="47"/>
        <v>0</v>
      </c>
      <c r="AH113" s="7">
        <v>0</v>
      </c>
      <c r="AI113" s="25">
        <f t="shared" si="48"/>
        <v>0</v>
      </c>
    </row>
    <row r="114" spans="1:35" ht="14.4" x14ac:dyDescent="0.3">
      <c r="A114" t="s">
        <v>183</v>
      </c>
      <c r="B114" t="s">
        <v>619</v>
      </c>
      <c r="C114" s="7" t="s">
        <v>944</v>
      </c>
      <c r="D114" s="20">
        <v>52.563745100597998</v>
      </c>
      <c r="E114" s="24">
        <v>0</v>
      </c>
      <c r="F114" s="24">
        <v>0</v>
      </c>
      <c r="G114" s="24">
        <v>0</v>
      </c>
      <c r="H114" s="16">
        <f t="shared" si="33"/>
        <v>52.563745100597998</v>
      </c>
      <c r="I114" s="18">
        <f t="shared" si="34"/>
        <v>0</v>
      </c>
      <c r="J114" s="18">
        <f t="shared" si="35"/>
        <v>0</v>
      </c>
      <c r="K114" s="18">
        <f t="shared" si="36"/>
        <v>0</v>
      </c>
      <c r="L114" s="18">
        <f t="shared" si="37"/>
        <v>100</v>
      </c>
      <c r="M114">
        <v>3.5311536623338</v>
      </c>
      <c r="N114" s="21">
        <v>1.10104832161334</v>
      </c>
      <c r="O114" s="16">
        <f t="shared" si="49"/>
        <v>4.63220198394714</v>
      </c>
      <c r="P114" s="21">
        <v>2.5253510957469798</v>
      </c>
      <c r="Q114" s="16">
        <f t="shared" si="50"/>
        <v>7.1575530796941198</v>
      </c>
      <c r="R114" s="18">
        <f t="shared" si="38"/>
        <v>6.7178502132520759</v>
      </c>
      <c r="S114" s="18">
        <f t="shared" si="39"/>
        <v>2.0946915397792187</v>
      </c>
      <c r="T114" s="18">
        <f t="shared" si="40"/>
        <v>8.8125417530312937</v>
      </c>
      <c r="U114" s="18">
        <f t="shared" si="41"/>
        <v>4.8043591470012093</v>
      </c>
      <c r="V114" s="18">
        <f t="shared" si="42"/>
        <v>13.616900900032503</v>
      </c>
      <c r="X114" s="11">
        <f t="shared" si="43"/>
        <v>100</v>
      </c>
      <c r="Y114" s="11">
        <f t="shared" si="44"/>
        <v>13.616900900032503</v>
      </c>
      <c r="AA114" s="7">
        <v>0</v>
      </c>
      <c r="AB114" s="25">
        <f t="shared" si="45"/>
        <v>0</v>
      </c>
      <c r="AC114" s="7">
        <v>0</v>
      </c>
      <c r="AD114" s="25">
        <f t="shared" si="46"/>
        <v>0</v>
      </c>
      <c r="AE114" s="7">
        <v>0</v>
      </c>
      <c r="AF114" s="25">
        <f t="shared" si="47"/>
        <v>0</v>
      </c>
      <c r="AH114" s="7">
        <v>0</v>
      </c>
      <c r="AI114" s="25">
        <f t="shared" si="48"/>
        <v>0</v>
      </c>
    </row>
    <row r="115" spans="1:35" ht="14.4" x14ac:dyDescent="0.3">
      <c r="A115" t="s">
        <v>184</v>
      </c>
      <c r="B115" t="s">
        <v>620</v>
      </c>
      <c r="C115" s="7" t="s">
        <v>941</v>
      </c>
      <c r="D115" s="20">
        <v>14.508870844561701</v>
      </c>
      <c r="E115" s="24">
        <v>0</v>
      </c>
      <c r="F115" s="24">
        <v>0</v>
      </c>
      <c r="G115" s="24">
        <v>0</v>
      </c>
      <c r="H115" s="16">
        <f t="shared" si="33"/>
        <v>14.508870844561701</v>
      </c>
      <c r="I115" s="18">
        <f t="shared" si="34"/>
        <v>0</v>
      </c>
      <c r="J115" s="18">
        <f t="shared" si="35"/>
        <v>0</v>
      </c>
      <c r="K115" s="18">
        <f t="shared" si="36"/>
        <v>0</v>
      </c>
      <c r="L115" s="18">
        <f t="shared" si="37"/>
        <v>100</v>
      </c>
      <c r="M115">
        <v>0.43255882121504402</v>
      </c>
      <c r="N115" s="21">
        <v>0.46039513594001402</v>
      </c>
      <c r="O115" s="16">
        <f t="shared" si="49"/>
        <v>0.89295395715505799</v>
      </c>
      <c r="P115" s="21">
        <v>0.75948631220173701</v>
      </c>
      <c r="Q115" s="16">
        <f t="shared" si="50"/>
        <v>1.652440269356795</v>
      </c>
      <c r="R115" s="18">
        <f t="shared" si="38"/>
        <v>2.9813403527344668</v>
      </c>
      <c r="S115" s="18">
        <f t="shared" si="39"/>
        <v>3.1731975621837036</v>
      </c>
      <c r="T115" s="18">
        <f t="shared" si="40"/>
        <v>6.15453791491817</v>
      </c>
      <c r="U115" s="18">
        <f t="shared" si="41"/>
        <v>5.2346341788989879</v>
      </c>
      <c r="V115" s="18">
        <f t="shared" si="42"/>
        <v>11.389172093817159</v>
      </c>
      <c r="X115" s="11">
        <f t="shared" si="43"/>
        <v>100</v>
      </c>
      <c r="Y115" s="11">
        <f t="shared" si="44"/>
        <v>11.389172093817159</v>
      </c>
      <c r="AA115" s="7">
        <v>0</v>
      </c>
      <c r="AB115" s="25">
        <f t="shared" si="45"/>
        <v>0</v>
      </c>
      <c r="AC115" s="7">
        <v>0</v>
      </c>
      <c r="AD115" s="25">
        <f t="shared" si="46"/>
        <v>0</v>
      </c>
      <c r="AE115" s="7">
        <v>0</v>
      </c>
      <c r="AF115" s="25">
        <f t="shared" si="47"/>
        <v>0</v>
      </c>
      <c r="AH115" s="7">
        <v>0</v>
      </c>
      <c r="AI115" s="25">
        <f t="shared" si="48"/>
        <v>0</v>
      </c>
    </row>
    <row r="116" spans="1:35" ht="14.4" x14ac:dyDescent="0.3">
      <c r="A116" t="s">
        <v>185</v>
      </c>
      <c r="B116" t="s">
        <v>621</v>
      </c>
      <c r="C116" s="7" t="s">
        <v>941</v>
      </c>
      <c r="D116" s="20">
        <v>36.2587659502625</v>
      </c>
      <c r="E116" s="24">
        <v>10.401930666434801</v>
      </c>
      <c r="F116" s="24">
        <v>1.34852711704793</v>
      </c>
      <c r="G116" s="24">
        <v>5.7726946483269099</v>
      </c>
      <c r="H116" s="16">
        <f t="shared" si="33"/>
        <v>18.735613518452858</v>
      </c>
      <c r="I116" s="18">
        <f t="shared" si="34"/>
        <v>28.688043825604865</v>
      </c>
      <c r="J116" s="18">
        <f t="shared" si="35"/>
        <v>3.7191754371832593</v>
      </c>
      <c r="K116" s="18">
        <f t="shared" si="36"/>
        <v>15.920824928916582</v>
      </c>
      <c r="L116" s="18">
        <f t="shared" si="37"/>
        <v>51.671955808295287</v>
      </c>
      <c r="M116">
        <v>2.47008589192244</v>
      </c>
      <c r="N116" s="21">
        <v>0.93560602212406796</v>
      </c>
      <c r="O116" s="16">
        <f t="shared" si="49"/>
        <v>3.4056919140465078</v>
      </c>
      <c r="P116" s="21">
        <v>1.6273782132934</v>
      </c>
      <c r="Q116" s="16">
        <f t="shared" si="50"/>
        <v>5.0330701273399079</v>
      </c>
      <c r="R116" s="18">
        <f t="shared" si="38"/>
        <v>6.8123826809515498</v>
      </c>
      <c r="S116" s="18">
        <f t="shared" si="39"/>
        <v>2.5803581495505763</v>
      </c>
      <c r="T116" s="18">
        <f t="shared" si="40"/>
        <v>9.3927408305021256</v>
      </c>
      <c r="U116" s="18">
        <f t="shared" si="41"/>
        <v>4.4882338674342517</v>
      </c>
      <c r="V116" s="18">
        <f t="shared" si="42"/>
        <v>13.880974697936377</v>
      </c>
      <c r="X116" s="11">
        <f t="shared" si="43"/>
        <v>100</v>
      </c>
      <c r="Y116" s="11">
        <f t="shared" si="44"/>
        <v>13.880974697936377</v>
      </c>
      <c r="AA116" s="7">
        <v>0.39002312489060498</v>
      </c>
      <c r="AB116" s="25">
        <f t="shared" si="45"/>
        <v>1.0756657450107767</v>
      </c>
      <c r="AC116" s="7">
        <v>6.3811452430789298E-3</v>
      </c>
      <c r="AD116" s="25">
        <f t="shared" si="46"/>
        <v>1.7598903536408781E-2</v>
      </c>
      <c r="AE116" s="7">
        <v>3.7225828731845802E-2</v>
      </c>
      <c r="AF116" s="25">
        <f t="shared" si="47"/>
        <v>0.10266711443767793</v>
      </c>
      <c r="AH116" s="7">
        <v>14.316223508530401</v>
      </c>
      <c r="AI116" s="25">
        <f t="shared" si="48"/>
        <v>39.483482499565753</v>
      </c>
    </row>
    <row r="117" spans="1:35" ht="14.4" x14ac:dyDescent="0.3">
      <c r="A117" t="s">
        <v>186</v>
      </c>
      <c r="B117" t="s">
        <v>622</v>
      </c>
      <c r="C117" s="7" t="s">
        <v>943</v>
      </c>
      <c r="D117" s="20">
        <v>49.910376070428597</v>
      </c>
      <c r="E117" s="24">
        <v>0</v>
      </c>
      <c r="F117" s="24">
        <v>0</v>
      </c>
      <c r="G117" s="24">
        <v>0</v>
      </c>
      <c r="H117" s="16">
        <f t="shared" si="33"/>
        <v>49.910376070428597</v>
      </c>
      <c r="I117" s="18">
        <f t="shared" si="34"/>
        <v>0</v>
      </c>
      <c r="J117" s="18">
        <f t="shared" si="35"/>
        <v>0</v>
      </c>
      <c r="K117" s="18">
        <f t="shared" si="36"/>
        <v>0</v>
      </c>
      <c r="L117" s="18">
        <f t="shared" si="37"/>
        <v>100</v>
      </c>
      <c r="M117">
        <v>2.5026868985355599</v>
      </c>
      <c r="N117" s="21">
        <v>0.82817269130877402</v>
      </c>
      <c r="O117" s="16">
        <f t="shared" si="49"/>
        <v>3.3308595898443341</v>
      </c>
      <c r="P117" s="21">
        <v>2.19019810067523</v>
      </c>
      <c r="Q117" s="16">
        <f t="shared" si="50"/>
        <v>5.5210576905195641</v>
      </c>
      <c r="R117" s="18">
        <f t="shared" si="38"/>
        <v>5.0143619334865663</v>
      </c>
      <c r="S117" s="18">
        <f t="shared" si="39"/>
        <v>1.65931967761601</v>
      </c>
      <c r="T117" s="18">
        <f t="shared" si="40"/>
        <v>6.6736816111025759</v>
      </c>
      <c r="U117" s="18">
        <f t="shared" si="41"/>
        <v>4.3882620671594195</v>
      </c>
      <c r="V117" s="18">
        <f t="shared" si="42"/>
        <v>11.061943678261995</v>
      </c>
      <c r="X117" s="11">
        <f t="shared" si="43"/>
        <v>100</v>
      </c>
      <c r="Y117" s="11">
        <f t="shared" si="44"/>
        <v>11.061943678261997</v>
      </c>
      <c r="AA117" s="7">
        <v>0</v>
      </c>
      <c r="AB117" s="25">
        <f t="shared" si="45"/>
        <v>0</v>
      </c>
      <c r="AC117" s="7">
        <v>0</v>
      </c>
      <c r="AD117" s="25">
        <f t="shared" si="46"/>
        <v>0</v>
      </c>
      <c r="AE117" s="7">
        <v>0</v>
      </c>
      <c r="AF117" s="25">
        <f t="shared" si="47"/>
        <v>0</v>
      </c>
      <c r="AH117" s="7">
        <v>0</v>
      </c>
      <c r="AI117" s="25">
        <f t="shared" si="48"/>
        <v>0</v>
      </c>
    </row>
    <row r="118" spans="1:35" ht="14.4" x14ac:dyDescent="0.3">
      <c r="A118" t="s">
        <v>187</v>
      </c>
      <c r="B118" t="s">
        <v>623</v>
      </c>
      <c r="C118" s="7" t="s">
        <v>941</v>
      </c>
      <c r="D118" s="20">
        <v>5.6460194164625799</v>
      </c>
      <c r="E118" s="24">
        <v>0</v>
      </c>
      <c r="F118" s="24">
        <v>0</v>
      </c>
      <c r="G118" s="24">
        <v>0</v>
      </c>
      <c r="H118" s="16">
        <f t="shared" si="33"/>
        <v>5.6460194164625799</v>
      </c>
      <c r="I118" s="18">
        <f t="shared" si="34"/>
        <v>0</v>
      </c>
      <c r="J118" s="18">
        <f t="shared" si="35"/>
        <v>0</v>
      </c>
      <c r="K118" s="18">
        <f t="shared" si="36"/>
        <v>0</v>
      </c>
      <c r="L118" s="18">
        <f t="shared" si="37"/>
        <v>100</v>
      </c>
      <c r="M118">
        <v>5.18995180096666E-2</v>
      </c>
      <c r="N118" s="21">
        <v>4.7043799693602999E-2</v>
      </c>
      <c r="O118" s="16">
        <f t="shared" si="49"/>
        <v>9.8943317703269598E-2</v>
      </c>
      <c r="P118" s="21">
        <v>3.9398401063719897E-2</v>
      </c>
      <c r="Q118" s="16">
        <f t="shared" si="50"/>
        <v>0.1383417187669895</v>
      </c>
      <c r="R118" s="18">
        <f t="shared" si="38"/>
        <v>0.91922315850240888</v>
      </c>
      <c r="S118" s="18">
        <f t="shared" si="39"/>
        <v>0.83322065022364933</v>
      </c>
      <c r="T118" s="18">
        <f t="shared" si="40"/>
        <v>1.7524438087260581</v>
      </c>
      <c r="U118" s="18">
        <f t="shared" si="41"/>
        <v>0.69780845862560481</v>
      </c>
      <c r="V118" s="18">
        <f t="shared" si="42"/>
        <v>2.4502522673516629</v>
      </c>
      <c r="X118" s="11">
        <f t="shared" si="43"/>
        <v>100</v>
      </c>
      <c r="Y118" s="11">
        <f t="shared" si="44"/>
        <v>2.4502522673516629</v>
      </c>
      <c r="AA118" s="7">
        <v>0</v>
      </c>
      <c r="AB118" s="25">
        <f t="shared" si="45"/>
        <v>0</v>
      </c>
      <c r="AC118" s="7">
        <v>0</v>
      </c>
      <c r="AD118" s="25">
        <f t="shared" si="46"/>
        <v>0</v>
      </c>
      <c r="AE118" s="7">
        <v>0</v>
      </c>
      <c r="AF118" s="25">
        <f t="shared" si="47"/>
        <v>0</v>
      </c>
      <c r="AH118" s="7">
        <v>0</v>
      </c>
      <c r="AI118" s="25">
        <f t="shared" si="48"/>
        <v>0</v>
      </c>
    </row>
    <row r="119" spans="1:35" ht="14.4" x14ac:dyDescent="0.3">
      <c r="A119" t="s">
        <v>188</v>
      </c>
      <c r="B119" t="s">
        <v>624</v>
      </c>
      <c r="C119" s="7" t="s">
        <v>941</v>
      </c>
      <c r="D119" s="20">
        <v>2.4109778307310399</v>
      </c>
      <c r="E119" s="24">
        <v>0</v>
      </c>
      <c r="F119" s="24">
        <v>0</v>
      </c>
      <c r="G119" s="24">
        <v>0</v>
      </c>
      <c r="H119" s="16">
        <f t="shared" ref="H119:H182" si="51">D119-E119-F119-G119</f>
        <v>2.4109778307310399</v>
      </c>
      <c r="I119" s="18">
        <f t="shared" ref="I119:I182" si="52">E119/D119*100</f>
        <v>0</v>
      </c>
      <c r="J119" s="18">
        <f t="shared" ref="J119:J182" si="53">F119/D119*100</f>
        <v>0</v>
      </c>
      <c r="K119" s="18">
        <f t="shared" ref="K119:K182" si="54">G119/D119*100</f>
        <v>0</v>
      </c>
      <c r="L119" s="18">
        <f t="shared" ref="L119:L182" si="55">H119/D119*100</f>
        <v>100</v>
      </c>
      <c r="M119">
        <v>4.9794197735027396E-4</v>
      </c>
      <c r="N119" s="21">
        <v>6.2900308459647896E-4</v>
      </c>
      <c r="O119" s="16">
        <f t="shared" si="49"/>
        <v>1.1269450619467529E-3</v>
      </c>
      <c r="P119" s="21">
        <v>0.11158055297864</v>
      </c>
      <c r="Q119" s="16">
        <f t="shared" si="50"/>
        <v>0.11270749804058676</v>
      </c>
      <c r="R119" s="18">
        <f t="shared" ref="R119:R182" si="56">M119/D119*100</f>
        <v>2.0653113064888342E-2</v>
      </c>
      <c r="S119" s="18">
        <f t="shared" ref="S119:S182" si="57">N119/D119*100</f>
        <v>2.6089127680023378E-2</v>
      </c>
      <c r="T119" s="18">
        <f t="shared" ref="T119:T182" si="58">O119/D119*100</f>
        <v>4.6742240744911727E-2</v>
      </c>
      <c r="U119" s="18">
        <f t="shared" ref="U119:U182" si="59">P119/D119*100</f>
        <v>4.628020695852161</v>
      </c>
      <c r="V119" s="18">
        <f t="shared" ref="V119:V182" si="60">Q119/D119*100</f>
        <v>4.6747629365970722</v>
      </c>
      <c r="X119" s="11">
        <f t="shared" ref="X119:X182" si="61">SUM(I119:L119)</f>
        <v>100</v>
      </c>
      <c r="Y119" s="11">
        <f t="shared" ref="Y119:Y182" si="62">SUM(R119:S119,U119)</f>
        <v>4.6747629365970731</v>
      </c>
      <c r="AA119" s="7">
        <v>0</v>
      </c>
      <c r="AB119" s="25">
        <f t="shared" ref="AB119:AB182" si="63">AA119/D119*100</f>
        <v>0</v>
      </c>
      <c r="AC119" s="7">
        <v>0</v>
      </c>
      <c r="AD119" s="25">
        <f t="shared" ref="AD119:AD182" si="64">AC119/D119*100</f>
        <v>0</v>
      </c>
      <c r="AE119" s="7">
        <v>0</v>
      </c>
      <c r="AF119" s="25">
        <f t="shared" ref="AF119:AF182" si="65">AE119/D119*100</f>
        <v>0</v>
      </c>
      <c r="AH119" s="7">
        <v>0</v>
      </c>
      <c r="AI119" s="25">
        <f t="shared" ref="AI119:AI182" si="66">AH119/D119*100</f>
        <v>0</v>
      </c>
    </row>
    <row r="120" spans="1:35" ht="14.4" x14ac:dyDescent="0.3">
      <c r="A120" t="s">
        <v>189</v>
      </c>
      <c r="B120" t="s">
        <v>625</v>
      </c>
      <c r="C120" s="7" t="s">
        <v>941</v>
      </c>
      <c r="D120" s="20">
        <v>0.37712864151764602</v>
      </c>
      <c r="E120" s="24">
        <v>0</v>
      </c>
      <c r="F120" s="24">
        <v>0</v>
      </c>
      <c r="G120" s="24">
        <v>0</v>
      </c>
      <c r="H120" s="16">
        <f t="shared" si="51"/>
        <v>0.37712864151764602</v>
      </c>
      <c r="I120" s="18">
        <f t="shared" si="52"/>
        <v>0</v>
      </c>
      <c r="J120" s="18">
        <f t="shared" si="53"/>
        <v>0</v>
      </c>
      <c r="K120" s="18">
        <f t="shared" si="54"/>
        <v>0</v>
      </c>
      <c r="L120" s="18">
        <f t="shared" si="55"/>
        <v>100</v>
      </c>
      <c r="M120">
        <v>0</v>
      </c>
      <c r="N120" s="21">
        <v>0</v>
      </c>
      <c r="O120" s="16">
        <f t="shared" si="49"/>
        <v>0</v>
      </c>
      <c r="P120" s="21">
        <v>2.1483126715700199E-2</v>
      </c>
      <c r="Q120" s="16">
        <f t="shared" si="50"/>
        <v>2.1483126715700199E-2</v>
      </c>
      <c r="R120" s="18">
        <f t="shared" si="56"/>
        <v>0</v>
      </c>
      <c r="S120" s="18">
        <f t="shared" si="57"/>
        <v>0</v>
      </c>
      <c r="T120" s="18">
        <f t="shared" si="58"/>
        <v>0</v>
      </c>
      <c r="U120" s="18">
        <f t="shared" si="59"/>
        <v>5.6964983166612635</v>
      </c>
      <c r="V120" s="18">
        <f t="shared" si="60"/>
        <v>5.6964983166612635</v>
      </c>
      <c r="X120" s="11">
        <f t="shared" si="61"/>
        <v>100</v>
      </c>
      <c r="Y120" s="11">
        <f t="shared" si="62"/>
        <v>5.6964983166612635</v>
      </c>
      <c r="AA120" s="7">
        <v>0</v>
      </c>
      <c r="AB120" s="25">
        <f t="shared" si="63"/>
        <v>0</v>
      </c>
      <c r="AC120" s="7">
        <v>0</v>
      </c>
      <c r="AD120" s="25">
        <f t="shared" si="64"/>
        <v>0</v>
      </c>
      <c r="AE120" s="7">
        <v>0</v>
      </c>
      <c r="AF120" s="25">
        <f t="shared" si="65"/>
        <v>0</v>
      </c>
      <c r="AH120" s="7">
        <v>0</v>
      </c>
      <c r="AI120" s="25">
        <f t="shared" si="66"/>
        <v>0</v>
      </c>
    </row>
    <row r="121" spans="1:35" ht="14.4" x14ac:dyDescent="0.3">
      <c r="A121" t="s">
        <v>190</v>
      </c>
      <c r="B121" t="s">
        <v>626</v>
      </c>
      <c r="C121" s="7" t="s">
        <v>941</v>
      </c>
      <c r="D121" s="20">
        <v>29.6501487152354</v>
      </c>
      <c r="E121" s="24">
        <v>2.5675226939903002E-3</v>
      </c>
      <c r="F121" s="24">
        <v>25.359517073217599</v>
      </c>
      <c r="G121" s="24">
        <v>1.40731928368076</v>
      </c>
      <c r="H121" s="16">
        <f t="shared" si="51"/>
        <v>2.8807448356430498</v>
      </c>
      <c r="I121" s="18">
        <f t="shared" si="52"/>
        <v>8.6593922973175752E-3</v>
      </c>
      <c r="J121" s="18">
        <f t="shared" si="53"/>
        <v>85.529139556008005</v>
      </c>
      <c r="K121" s="18">
        <f t="shared" si="54"/>
        <v>4.7464155987778387</v>
      </c>
      <c r="L121" s="18">
        <f t="shared" si="55"/>
        <v>9.7157854529168386</v>
      </c>
      <c r="M121">
        <v>1.7279321179550599E-3</v>
      </c>
      <c r="N121" s="21">
        <v>7.8029786734585604E-2</v>
      </c>
      <c r="O121" s="16">
        <f t="shared" si="49"/>
        <v>7.9757718852540668E-2</v>
      </c>
      <c r="P121" s="21">
        <v>0.63269044157367804</v>
      </c>
      <c r="Q121" s="16">
        <f t="shared" si="50"/>
        <v>0.71244816042621872</v>
      </c>
      <c r="R121" s="18">
        <f t="shared" si="56"/>
        <v>5.827735080017259E-3</v>
      </c>
      <c r="S121" s="18">
        <f t="shared" si="57"/>
        <v>0.26316828115769575</v>
      </c>
      <c r="T121" s="18">
        <f t="shared" si="58"/>
        <v>0.26899601623771296</v>
      </c>
      <c r="U121" s="18">
        <f t="shared" si="59"/>
        <v>2.1338525066101175</v>
      </c>
      <c r="V121" s="18">
        <f t="shared" si="60"/>
        <v>2.4028485228478305</v>
      </c>
      <c r="X121" s="11">
        <f t="shared" si="61"/>
        <v>100</v>
      </c>
      <c r="Y121" s="11">
        <f t="shared" si="62"/>
        <v>2.4028485228478305</v>
      </c>
      <c r="AA121" s="7">
        <v>0</v>
      </c>
      <c r="AB121" s="25">
        <f t="shared" si="63"/>
        <v>0</v>
      </c>
      <c r="AC121" s="7">
        <v>0.45529783871207202</v>
      </c>
      <c r="AD121" s="25">
        <f t="shared" si="64"/>
        <v>1.535566796257323</v>
      </c>
      <c r="AE121" s="7">
        <v>5.1445241918363901E-2</v>
      </c>
      <c r="AF121" s="25">
        <f t="shared" si="65"/>
        <v>0.17350753418625969</v>
      </c>
      <c r="AH121" s="7">
        <v>28.811105116774801</v>
      </c>
      <c r="AI121" s="25">
        <f t="shared" si="66"/>
        <v>97.170187554474339</v>
      </c>
    </row>
    <row r="122" spans="1:35" ht="14.4" x14ac:dyDescent="0.3">
      <c r="A122" t="s">
        <v>191</v>
      </c>
      <c r="B122" t="s">
        <v>627</v>
      </c>
      <c r="C122" s="7" t="s">
        <v>941</v>
      </c>
      <c r="D122" s="20">
        <v>1.1476741067390399</v>
      </c>
      <c r="E122" s="24">
        <v>0</v>
      </c>
      <c r="F122" s="24">
        <v>0</v>
      </c>
      <c r="G122" s="24">
        <v>0</v>
      </c>
      <c r="H122" s="16">
        <f t="shared" si="51"/>
        <v>1.1476741067390399</v>
      </c>
      <c r="I122" s="18">
        <f t="shared" si="52"/>
        <v>0</v>
      </c>
      <c r="J122" s="18">
        <f t="shared" si="53"/>
        <v>0</v>
      </c>
      <c r="K122" s="18">
        <f t="shared" si="54"/>
        <v>0</v>
      </c>
      <c r="L122" s="18">
        <f t="shared" si="55"/>
        <v>100</v>
      </c>
      <c r="M122">
        <v>4.2444445069599098E-3</v>
      </c>
      <c r="N122" s="21">
        <v>4.2809162742923901E-4</v>
      </c>
      <c r="O122" s="16">
        <f t="shared" si="49"/>
        <v>4.6725361343891488E-3</v>
      </c>
      <c r="P122" s="21">
        <v>2.7479067999671598E-2</v>
      </c>
      <c r="Q122" s="16">
        <f t="shared" si="50"/>
        <v>3.2151604134060749E-2</v>
      </c>
      <c r="R122" s="18">
        <f t="shared" si="56"/>
        <v>0.36983011832687612</v>
      </c>
      <c r="S122" s="18">
        <f t="shared" si="57"/>
        <v>3.7300800367937481E-2</v>
      </c>
      <c r="T122" s="18">
        <f t="shared" si="58"/>
        <v>0.4071309186948136</v>
      </c>
      <c r="U122" s="18">
        <f t="shared" si="59"/>
        <v>2.3943267377312916</v>
      </c>
      <c r="V122" s="18">
        <f t="shared" si="60"/>
        <v>2.8014576564261056</v>
      </c>
      <c r="X122" s="11">
        <f t="shared" si="61"/>
        <v>100</v>
      </c>
      <c r="Y122" s="11">
        <f t="shared" si="62"/>
        <v>2.8014576564261051</v>
      </c>
      <c r="AA122" s="7">
        <v>0</v>
      </c>
      <c r="AB122" s="25">
        <f t="shared" si="63"/>
        <v>0</v>
      </c>
      <c r="AC122" s="7">
        <v>0</v>
      </c>
      <c r="AD122" s="25">
        <f t="shared" si="64"/>
        <v>0</v>
      </c>
      <c r="AE122" s="7">
        <v>0</v>
      </c>
      <c r="AF122" s="25">
        <f t="shared" si="65"/>
        <v>0</v>
      </c>
      <c r="AH122" s="7">
        <v>0</v>
      </c>
      <c r="AI122" s="25">
        <f t="shared" si="66"/>
        <v>0</v>
      </c>
    </row>
    <row r="123" spans="1:35" ht="14.4" x14ac:dyDescent="0.3">
      <c r="A123" t="s">
        <v>192</v>
      </c>
      <c r="B123" t="s">
        <v>628</v>
      </c>
      <c r="C123" s="7" t="s">
        <v>941</v>
      </c>
      <c r="D123" s="20">
        <v>0.42812942094041501</v>
      </c>
      <c r="E123" s="24">
        <v>0</v>
      </c>
      <c r="F123" s="24">
        <v>0</v>
      </c>
      <c r="G123" s="24">
        <v>0</v>
      </c>
      <c r="H123" s="16">
        <f t="shared" si="51"/>
        <v>0.42812942094041501</v>
      </c>
      <c r="I123" s="18">
        <f t="shared" si="52"/>
        <v>0</v>
      </c>
      <c r="J123" s="18">
        <f t="shared" si="53"/>
        <v>0</v>
      </c>
      <c r="K123" s="18">
        <f t="shared" si="54"/>
        <v>0</v>
      </c>
      <c r="L123" s="18">
        <f t="shared" si="55"/>
        <v>100</v>
      </c>
      <c r="M123">
        <v>1.20136479809734E-2</v>
      </c>
      <c r="N123" s="21">
        <v>2.40118961653206E-3</v>
      </c>
      <c r="O123" s="16">
        <f t="shared" si="49"/>
        <v>1.441483759750546E-2</v>
      </c>
      <c r="P123" s="21">
        <v>2.08603391877317E-2</v>
      </c>
      <c r="Q123" s="16">
        <f t="shared" si="50"/>
        <v>3.5275176785237158E-2</v>
      </c>
      <c r="R123" s="18">
        <f t="shared" si="56"/>
        <v>2.8060785812347619</v>
      </c>
      <c r="S123" s="18">
        <f t="shared" si="57"/>
        <v>0.56085601668245222</v>
      </c>
      <c r="T123" s="18">
        <f t="shared" si="58"/>
        <v>3.3669345979172141</v>
      </c>
      <c r="U123" s="18">
        <f t="shared" si="59"/>
        <v>4.8724376712795312</v>
      </c>
      <c r="V123" s="18">
        <f t="shared" si="60"/>
        <v>8.2393722691967461</v>
      </c>
      <c r="X123" s="11">
        <f t="shared" si="61"/>
        <v>100</v>
      </c>
      <c r="Y123" s="11">
        <f t="shared" si="62"/>
        <v>8.2393722691967461</v>
      </c>
      <c r="AA123" s="7">
        <v>0</v>
      </c>
      <c r="AB123" s="25">
        <f t="shared" si="63"/>
        <v>0</v>
      </c>
      <c r="AC123" s="7">
        <v>0</v>
      </c>
      <c r="AD123" s="25">
        <f t="shared" si="64"/>
        <v>0</v>
      </c>
      <c r="AE123" s="7">
        <v>0</v>
      </c>
      <c r="AF123" s="25">
        <f t="shared" si="65"/>
        <v>0</v>
      </c>
      <c r="AH123" s="7">
        <v>0</v>
      </c>
      <c r="AI123" s="25">
        <f t="shared" si="66"/>
        <v>0</v>
      </c>
    </row>
    <row r="124" spans="1:35" ht="14.4" x14ac:dyDescent="0.3">
      <c r="A124" t="s">
        <v>193</v>
      </c>
      <c r="B124" t="s">
        <v>629</v>
      </c>
      <c r="C124" s="7" t="s">
        <v>943</v>
      </c>
      <c r="D124" s="20">
        <v>169.254696684355</v>
      </c>
      <c r="E124" s="24">
        <v>43.813706806294697</v>
      </c>
      <c r="F124" s="24">
        <v>11.0975564666561</v>
      </c>
      <c r="G124" s="24">
        <v>7.5761202580406897</v>
      </c>
      <c r="H124" s="16">
        <f t="shared" si="51"/>
        <v>106.7673131533635</v>
      </c>
      <c r="I124" s="18">
        <f t="shared" si="52"/>
        <v>25.886257613284062</v>
      </c>
      <c r="J124" s="18">
        <f t="shared" si="53"/>
        <v>6.5567199516785397</v>
      </c>
      <c r="K124" s="18">
        <f t="shared" si="54"/>
        <v>4.4761654515085523</v>
      </c>
      <c r="L124" s="18">
        <f t="shared" si="55"/>
        <v>63.080856983528847</v>
      </c>
      <c r="M124">
        <v>5.6894354075257896</v>
      </c>
      <c r="N124" s="21">
        <v>11.4365041448225</v>
      </c>
      <c r="O124" s="16">
        <f t="shared" si="49"/>
        <v>17.125939552348289</v>
      </c>
      <c r="P124" s="21">
        <v>16.6363474862118</v>
      </c>
      <c r="Q124" s="16">
        <f t="shared" si="50"/>
        <v>33.762287038560089</v>
      </c>
      <c r="R124" s="18">
        <f t="shared" si="56"/>
        <v>3.3614638287622132</v>
      </c>
      <c r="S124" s="18">
        <f t="shared" si="57"/>
        <v>6.7569789015371109</v>
      </c>
      <c r="T124" s="18">
        <f t="shared" si="58"/>
        <v>10.118442730299323</v>
      </c>
      <c r="U124" s="18">
        <f t="shared" si="59"/>
        <v>9.8291792264040474</v>
      </c>
      <c r="V124" s="18">
        <f t="shared" si="60"/>
        <v>19.947621956703372</v>
      </c>
      <c r="X124" s="11">
        <f t="shared" si="61"/>
        <v>100</v>
      </c>
      <c r="Y124" s="11">
        <f t="shared" si="62"/>
        <v>19.947621956703372</v>
      </c>
      <c r="AA124" s="7">
        <v>0</v>
      </c>
      <c r="AB124" s="25">
        <f t="shared" si="63"/>
        <v>0</v>
      </c>
      <c r="AC124" s="7">
        <v>42.238296060164103</v>
      </c>
      <c r="AD124" s="25">
        <f t="shared" si="64"/>
        <v>24.955464685824808</v>
      </c>
      <c r="AE124" s="7">
        <v>8.0124605410717697E-2</v>
      </c>
      <c r="AF124" s="25">
        <f t="shared" si="65"/>
        <v>4.7339664411288382E-2</v>
      </c>
      <c r="AH124" s="7">
        <v>72.354148890613899</v>
      </c>
      <c r="AI124" s="25">
        <f t="shared" si="66"/>
        <v>42.7486801300102</v>
      </c>
    </row>
    <row r="125" spans="1:35" ht="14.4" x14ac:dyDescent="0.3">
      <c r="A125" t="s">
        <v>194</v>
      </c>
      <c r="B125" t="s">
        <v>630</v>
      </c>
      <c r="C125" s="7" t="s">
        <v>941</v>
      </c>
      <c r="D125" s="20">
        <v>0.93169548854180595</v>
      </c>
      <c r="E125" s="24">
        <v>0</v>
      </c>
      <c r="F125" s="24">
        <v>0</v>
      </c>
      <c r="G125" s="24">
        <v>0</v>
      </c>
      <c r="H125" s="16">
        <f t="shared" si="51"/>
        <v>0.93169548854180595</v>
      </c>
      <c r="I125" s="18">
        <f t="shared" si="52"/>
        <v>0</v>
      </c>
      <c r="J125" s="18">
        <f t="shared" si="53"/>
        <v>0</v>
      </c>
      <c r="K125" s="18">
        <f t="shared" si="54"/>
        <v>0</v>
      </c>
      <c r="L125" s="18">
        <f t="shared" si="55"/>
        <v>100</v>
      </c>
      <c r="M125">
        <v>0</v>
      </c>
      <c r="N125" s="21">
        <v>1.54666476001148E-4</v>
      </c>
      <c r="O125" s="16">
        <f t="shared" si="49"/>
        <v>1.54666476001148E-4</v>
      </c>
      <c r="P125" s="21">
        <v>2.32152763221238E-3</v>
      </c>
      <c r="Q125" s="16">
        <f t="shared" si="50"/>
        <v>2.4761941082135281E-3</v>
      </c>
      <c r="R125" s="18">
        <f t="shared" si="56"/>
        <v>0</v>
      </c>
      <c r="S125" s="18">
        <f t="shared" si="57"/>
        <v>1.660053932891916E-2</v>
      </c>
      <c r="T125" s="18">
        <f t="shared" si="58"/>
        <v>1.660053932891916E-2</v>
      </c>
      <c r="U125" s="18">
        <f t="shared" si="59"/>
        <v>0.24917235950619407</v>
      </c>
      <c r="V125" s="18">
        <f t="shared" si="60"/>
        <v>0.26577289883511324</v>
      </c>
      <c r="X125" s="11">
        <f t="shared" si="61"/>
        <v>100</v>
      </c>
      <c r="Y125" s="11">
        <f t="shared" si="62"/>
        <v>0.26577289883511324</v>
      </c>
      <c r="AA125" s="7">
        <v>0</v>
      </c>
      <c r="AB125" s="25">
        <f t="shared" si="63"/>
        <v>0</v>
      </c>
      <c r="AC125" s="7">
        <v>0</v>
      </c>
      <c r="AD125" s="25">
        <f t="shared" si="64"/>
        <v>0</v>
      </c>
      <c r="AE125" s="7">
        <v>0</v>
      </c>
      <c r="AF125" s="25">
        <f t="shared" si="65"/>
        <v>0</v>
      </c>
      <c r="AH125" s="7">
        <v>0</v>
      </c>
      <c r="AI125" s="25">
        <f t="shared" si="66"/>
        <v>0</v>
      </c>
    </row>
    <row r="126" spans="1:35" ht="14.4" x14ac:dyDescent="0.3">
      <c r="A126" t="s">
        <v>195</v>
      </c>
      <c r="B126" t="s">
        <v>631</v>
      </c>
      <c r="C126" s="7" t="s">
        <v>943</v>
      </c>
      <c r="D126" s="20">
        <v>102.98408828498</v>
      </c>
      <c r="E126" s="24">
        <v>5.0417590062088697</v>
      </c>
      <c r="F126" s="24">
        <v>0.29363606311927398</v>
      </c>
      <c r="G126" s="24">
        <v>1.1580475583130001</v>
      </c>
      <c r="H126" s="16">
        <f t="shared" si="51"/>
        <v>96.49064565733886</v>
      </c>
      <c r="I126" s="18">
        <f t="shared" si="52"/>
        <v>4.8956679523706566</v>
      </c>
      <c r="J126" s="18">
        <f t="shared" si="53"/>
        <v>0.28512760370001755</v>
      </c>
      <c r="K126" s="18">
        <f t="shared" si="54"/>
        <v>1.1244917322649139</v>
      </c>
      <c r="L126" s="18">
        <f t="shared" si="55"/>
        <v>93.694712711664408</v>
      </c>
      <c r="M126">
        <v>5.9302933103537896</v>
      </c>
      <c r="N126" s="21">
        <v>2.7522664897306002</v>
      </c>
      <c r="O126" s="16">
        <f t="shared" si="49"/>
        <v>8.6825598000843893</v>
      </c>
      <c r="P126" s="21">
        <v>6.2314111477126897</v>
      </c>
      <c r="Q126" s="16">
        <f t="shared" si="50"/>
        <v>14.913970947797079</v>
      </c>
      <c r="R126" s="18">
        <f t="shared" si="56"/>
        <v>5.7584559023752693</v>
      </c>
      <c r="S126" s="18">
        <f t="shared" si="57"/>
        <v>2.6725162455334495</v>
      </c>
      <c r="T126" s="18">
        <f t="shared" si="58"/>
        <v>8.430972147908717</v>
      </c>
      <c r="U126" s="18">
        <f t="shared" si="59"/>
        <v>6.0508484868739929</v>
      </c>
      <c r="V126" s="18">
        <f t="shared" si="60"/>
        <v>14.481820634782711</v>
      </c>
      <c r="X126" s="11">
        <f t="shared" si="61"/>
        <v>100</v>
      </c>
      <c r="Y126" s="11">
        <f t="shared" si="62"/>
        <v>14.481820634782711</v>
      </c>
      <c r="AA126" s="7">
        <v>0.24360830093820099</v>
      </c>
      <c r="AB126" s="25">
        <f t="shared" si="63"/>
        <v>0.23654945632385688</v>
      </c>
      <c r="AC126" s="7">
        <v>1.1540576453251701</v>
      </c>
      <c r="AD126" s="25">
        <f t="shared" si="64"/>
        <v>1.1206174318227049</v>
      </c>
      <c r="AE126" s="7">
        <v>3.5615068122454598</v>
      </c>
      <c r="AF126" s="25">
        <f t="shared" si="65"/>
        <v>3.4583078527529163</v>
      </c>
      <c r="AH126" s="7">
        <v>7.6869011801887801</v>
      </c>
      <c r="AI126" s="25">
        <f t="shared" si="66"/>
        <v>7.4641639385274789</v>
      </c>
    </row>
    <row r="127" spans="1:35" ht="14.4" x14ac:dyDescent="0.3">
      <c r="A127" t="s">
        <v>196</v>
      </c>
      <c r="B127" t="s">
        <v>632</v>
      </c>
      <c r="C127" s="7" t="s">
        <v>943</v>
      </c>
      <c r="D127" s="20">
        <v>2.3877083412497102</v>
      </c>
      <c r="E127" s="24">
        <v>0</v>
      </c>
      <c r="F127" s="24">
        <v>0</v>
      </c>
      <c r="G127" s="24">
        <v>0</v>
      </c>
      <c r="H127" s="16">
        <f t="shared" si="51"/>
        <v>2.3877083412497102</v>
      </c>
      <c r="I127" s="18">
        <f t="shared" si="52"/>
        <v>0</v>
      </c>
      <c r="J127" s="18">
        <f t="shared" si="53"/>
        <v>0</v>
      </c>
      <c r="K127" s="18">
        <f t="shared" si="54"/>
        <v>0</v>
      </c>
      <c r="L127" s="18">
        <f t="shared" si="55"/>
        <v>100</v>
      </c>
      <c r="M127">
        <v>1.3494757579057199</v>
      </c>
      <c r="N127" s="21">
        <v>0.30207815338877603</v>
      </c>
      <c r="O127" s="16">
        <f t="shared" si="49"/>
        <v>1.6515539112944959</v>
      </c>
      <c r="P127" s="21">
        <v>0.27172651594838498</v>
      </c>
      <c r="Q127" s="16">
        <f t="shared" si="50"/>
        <v>1.923280427242881</v>
      </c>
      <c r="R127" s="18">
        <f t="shared" si="56"/>
        <v>56.517612917472725</v>
      </c>
      <c r="S127" s="18">
        <f t="shared" si="57"/>
        <v>12.651384097886528</v>
      </c>
      <c r="T127" s="18">
        <f t="shared" si="58"/>
        <v>69.168997015359253</v>
      </c>
      <c r="U127" s="18">
        <f t="shared" si="59"/>
        <v>11.380222251356093</v>
      </c>
      <c r="V127" s="18">
        <f t="shared" si="60"/>
        <v>80.54921926671534</v>
      </c>
      <c r="X127" s="11">
        <f t="shared" si="61"/>
        <v>100</v>
      </c>
      <c r="Y127" s="11">
        <f t="shared" si="62"/>
        <v>80.54921926671534</v>
      </c>
      <c r="AA127" s="7">
        <v>0</v>
      </c>
      <c r="AB127" s="25">
        <f t="shared" si="63"/>
        <v>0</v>
      </c>
      <c r="AC127" s="7">
        <v>0</v>
      </c>
      <c r="AD127" s="25">
        <f t="shared" si="64"/>
        <v>0</v>
      </c>
      <c r="AE127" s="7">
        <v>0</v>
      </c>
      <c r="AF127" s="25">
        <f t="shared" si="65"/>
        <v>0</v>
      </c>
      <c r="AH127" s="7">
        <v>0</v>
      </c>
      <c r="AI127" s="25">
        <f t="shared" si="66"/>
        <v>0</v>
      </c>
    </row>
    <row r="128" spans="1:35" ht="14.4" x14ac:dyDescent="0.3">
      <c r="A128" t="s">
        <v>197</v>
      </c>
      <c r="B128" t="s">
        <v>633</v>
      </c>
      <c r="C128" s="7" t="s">
        <v>943</v>
      </c>
      <c r="D128" s="20">
        <v>1.3079534925935401</v>
      </c>
      <c r="E128" s="24">
        <v>0</v>
      </c>
      <c r="F128" s="24">
        <v>0</v>
      </c>
      <c r="G128" s="24">
        <v>0</v>
      </c>
      <c r="H128" s="16">
        <f t="shared" si="51"/>
        <v>1.3079534925935401</v>
      </c>
      <c r="I128" s="18">
        <f t="shared" si="52"/>
        <v>0</v>
      </c>
      <c r="J128" s="18">
        <f t="shared" si="53"/>
        <v>0</v>
      </c>
      <c r="K128" s="18">
        <f t="shared" si="54"/>
        <v>0</v>
      </c>
      <c r="L128" s="18">
        <f t="shared" si="55"/>
        <v>100</v>
      </c>
      <c r="M128">
        <v>0</v>
      </c>
      <c r="N128" s="21">
        <v>5.7200573622598304E-3</v>
      </c>
      <c r="O128" s="16">
        <f t="shared" si="49"/>
        <v>5.7200573622598304E-3</v>
      </c>
      <c r="P128" s="21">
        <v>7.4512296455452404E-2</v>
      </c>
      <c r="Q128" s="16">
        <f t="shared" si="50"/>
        <v>8.0232353817712238E-2</v>
      </c>
      <c r="R128" s="18">
        <f t="shared" si="56"/>
        <v>0</v>
      </c>
      <c r="S128" s="18">
        <f t="shared" si="57"/>
        <v>0.43732880371132554</v>
      </c>
      <c r="T128" s="18">
        <f t="shared" si="58"/>
        <v>0.43732880371132554</v>
      </c>
      <c r="U128" s="18">
        <f t="shared" si="59"/>
        <v>5.6968613087076987</v>
      </c>
      <c r="V128" s="18">
        <f t="shared" si="60"/>
        <v>6.1341901124190246</v>
      </c>
      <c r="X128" s="11">
        <f t="shared" si="61"/>
        <v>100</v>
      </c>
      <c r="Y128" s="11">
        <f t="shared" si="62"/>
        <v>6.1341901124190246</v>
      </c>
      <c r="AA128" s="7">
        <v>0</v>
      </c>
      <c r="AB128" s="25">
        <f t="shared" si="63"/>
        <v>0</v>
      </c>
      <c r="AC128" s="7">
        <v>0</v>
      </c>
      <c r="AD128" s="25">
        <f t="shared" si="64"/>
        <v>0</v>
      </c>
      <c r="AE128" s="7">
        <v>0</v>
      </c>
      <c r="AF128" s="25">
        <f t="shared" si="65"/>
        <v>0</v>
      </c>
      <c r="AH128" s="7">
        <v>0</v>
      </c>
      <c r="AI128" s="25">
        <f t="shared" si="66"/>
        <v>0</v>
      </c>
    </row>
    <row r="129" spans="1:35" ht="14.4" x14ac:dyDescent="0.3">
      <c r="A129" t="s">
        <v>198</v>
      </c>
      <c r="B129" t="s">
        <v>634</v>
      </c>
      <c r="C129" s="7" t="s">
        <v>944</v>
      </c>
      <c r="D129" s="20">
        <v>6.7747701103032298</v>
      </c>
      <c r="E129" s="24">
        <v>0</v>
      </c>
      <c r="F129" s="24">
        <v>0</v>
      </c>
      <c r="G129" s="24">
        <v>0</v>
      </c>
      <c r="H129" s="16">
        <f t="shared" si="51"/>
        <v>6.7747701103032298</v>
      </c>
      <c r="I129" s="18">
        <f t="shared" si="52"/>
        <v>0</v>
      </c>
      <c r="J129" s="18">
        <f t="shared" si="53"/>
        <v>0</v>
      </c>
      <c r="K129" s="18">
        <f t="shared" si="54"/>
        <v>0</v>
      </c>
      <c r="L129" s="18">
        <f t="shared" si="55"/>
        <v>100</v>
      </c>
      <c r="M129">
        <v>0</v>
      </c>
      <c r="N129" s="21">
        <v>2.8251610560109798E-3</v>
      </c>
      <c r="O129" s="16">
        <f t="shared" si="49"/>
        <v>2.8251610560109798E-3</v>
      </c>
      <c r="P129" s="21">
        <v>0.117058236878627</v>
      </c>
      <c r="Q129" s="16">
        <f t="shared" si="50"/>
        <v>0.11988339793463798</v>
      </c>
      <c r="R129" s="18">
        <f t="shared" si="56"/>
        <v>0</v>
      </c>
      <c r="S129" s="18">
        <f t="shared" si="57"/>
        <v>4.1701209192536413E-2</v>
      </c>
      <c r="T129" s="18">
        <f t="shared" si="58"/>
        <v>4.1701209192536413E-2</v>
      </c>
      <c r="U129" s="18">
        <f t="shared" si="59"/>
        <v>1.72785548399055</v>
      </c>
      <c r="V129" s="18">
        <f t="shared" si="60"/>
        <v>1.7695566931830866</v>
      </c>
      <c r="X129" s="11">
        <f t="shared" si="61"/>
        <v>100</v>
      </c>
      <c r="Y129" s="11">
        <f t="shared" si="62"/>
        <v>1.7695566931830864</v>
      </c>
      <c r="AA129" s="7">
        <v>0</v>
      </c>
      <c r="AB129" s="25">
        <f t="shared" si="63"/>
        <v>0</v>
      </c>
      <c r="AC129" s="7">
        <v>0</v>
      </c>
      <c r="AD129" s="25">
        <f t="shared" si="64"/>
        <v>0</v>
      </c>
      <c r="AE129" s="7">
        <v>0</v>
      </c>
      <c r="AF129" s="25">
        <f t="shared" si="65"/>
        <v>0</v>
      </c>
      <c r="AH129" s="7">
        <v>0</v>
      </c>
      <c r="AI129" s="25">
        <f t="shared" si="66"/>
        <v>0</v>
      </c>
    </row>
    <row r="130" spans="1:35" ht="14.4" x14ac:dyDescent="0.3">
      <c r="A130" t="s">
        <v>199</v>
      </c>
      <c r="B130" t="s">
        <v>635</v>
      </c>
      <c r="C130" s="7" t="s">
        <v>943</v>
      </c>
      <c r="D130" s="20">
        <v>3.8102202687602902</v>
      </c>
      <c r="E130" s="24">
        <v>0</v>
      </c>
      <c r="F130" s="24">
        <v>0</v>
      </c>
      <c r="G130" s="24">
        <v>0</v>
      </c>
      <c r="H130" s="16">
        <f t="shared" si="51"/>
        <v>3.8102202687602902</v>
      </c>
      <c r="I130" s="18">
        <f t="shared" si="52"/>
        <v>0</v>
      </c>
      <c r="J130" s="18">
        <f t="shared" si="53"/>
        <v>0</v>
      </c>
      <c r="K130" s="18">
        <f t="shared" si="54"/>
        <v>0</v>
      </c>
      <c r="L130" s="18">
        <f t="shared" si="55"/>
        <v>100</v>
      </c>
      <c r="M130">
        <v>4.0251628867845196E-3</v>
      </c>
      <c r="N130" s="21">
        <v>1.28056809448811E-2</v>
      </c>
      <c r="O130" s="16">
        <f t="shared" ref="O130:O193" si="67">M130+N130</f>
        <v>1.683084383166562E-2</v>
      </c>
      <c r="P130" s="21">
        <v>0.102411343231452</v>
      </c>
      <c r="Q130" s="16">
        <f t="shared" ref="Q130:Q193" si="68">O130+P130</f>
        <v>0.11924218706311762</v>
      </c>
      <c r="R130" s="18">
        <f t="shared" si="56"/>
        <v>0.10564121239358595</v>
      </c>
      <c r="S130" s="18">
        <f t="shared" si="57"/>
        <v>0.33608768106857012</v>
      </c>
      <c r="T130" s="18">
        <f t="shared" si="58"/>
        <v>0.4417288934621561</v>
      </c>
      <c r="U130" s="18">
        <f t="shared" si="59"/>
        <v>2.6878063735872413</v>
      </c>
      <c r="V130" s="18">
        <f t="shared" si="60"/>
        <v>3.1295352670493979</v>
      </c>
      <c r="X130" s="11">
        <f t="shared" si="61"/>
        <v>100</v>
      </c>
      <c r="Y130" s="11">
        <f t="shared" si="62"/>
        <v>3.1295352670493974</v>
      </c>
      <c r="AA130" s="7">
        <v>0</v>
      </c>
      <c r="AB130" s="25">
        <f t="shared" si="63"/>
        <v>0</v>
      </c>
      <c r="AC130" s="7">
        <v>0</v>
      </c>
      <c r="AD130" s="25">
        <f t="shared" si="64"/>
        <v>0</v>
      </c>
      <c r="AE130" s="7">
        <v>0</v>
      </c>
      <c r="AF130" s="25">
        <f t="shared" si="65"/>
        <v>0</v>
      </c>
      <c r="AH130" s="7">
        <v>0</v>
      </c>
      <c r="AI130" s="25">
        <f t="shared" si="66"/>
        <v>0</v>
      </c>
    </row>
    <row r="131" spans="1:35" ht="14.4" x14ac:dyDescent="0.3">
      <c r="A131" t="s">
        <v>200</v>
      </c>
      <c r="B131" t="s">
        <v>636</v>
      </c>
      <c r="C131" s="7" t="s">
        <v>944</v>
      </c>
      <c r="D131" s="20">
        <v>300.749164413796</v>
      </c>
      <c r="E131" s="24">
        <v>11.2530221999414</v>
      </c>
      <c r="F131" s="24">
        <v>1.9422837278345</v>
      </c>
      <c r="G131" s="24">
        <v>6.3390795459565199</v>
      </c>
      <c r="H131" s="16">
        <f t="shared" si="51"/>
        <v>281.21477894006358</v>
      </c>
      <c r="I131" s="18">
        <f t="shared" si="52"/>
        <v>3.7416636624328392</v>
      </c>
      <c r="J131" s="18">
        <f t="shared" si="53"/>
        <v>0.64581517013365419</v>
      </c>
      <c r="K131" s="18">
        <f t="shared" si="54"/>
        <v>2.1077629785978993</v>
      </c>
      <c r="L131" s="18">
        <f t="shared" si="55"/>
        <v>93.504758188835609</v>
      </c>
      <c r="M131">
        <v>14.534696001870699</v>
      </c>
      <c r="N131" s="21">
        <v>7.8750319239697202</v>
      </c>
      <c r="O131" s="16">
        <f t="shared" si="67"/>
        <v>22.409727925840421</v>
      </c>
      <c r="P131" s="21">
        <v>16.228633089350399</v>
      </c>
      <c r="Q131" s="16">
        <f t="shared" si="68"/>
        <v>38.638361015190824</v>
      </c>
      <c r="R131" s="18">
        <f t="shared" si="56"/>
        <v>4.8328300529781831</v>
      </c>
      <c r="S131" s="18">
        <f t="shared" si="57"/>
        <v>2.6184717551316581</v>
      </c>
      <c r="T131" s="18">
        <f t="shared" si="58"/>
        <v>7.4513018081098421</v>
      </c>
      <c r="U131" s="18">
        <f t="shared" si="59"/>
        <v>5.3960692196709417</v>
      </c>
      <c r="V131" s="18">
        <f t="shared" si="60"/>
        <v>12.847371027780785</v>
      </c>
      <c r="X131" s="11">
        <f t="shared" si="61"/>
        <v>100</v>
      </c>
      <c r="Y131" s="11">
        <f t="shared" si="62"/>
        <v>12.847371027780783</v>
      </c>
      <c r="AA131" s="7">
        <v>1.21301564303874</v>
      </c>
      <c r="AB131" s="25">
        <f t="shared" si="63"/>
        <v>0.40333134271647419</v>
      </c>
      <c r="AC131" s="7">
        <v>2.4833783443616602</v>
      </c>
      <c r="AD131" s="25">
        <f t="shared" si="64"/>
        <v>0.82573075446514599</v>
      </c>
      <c r="AE131" s="7">
        <v>23.045980239838599</v>
      </c>
      <c r="AF131" s="25">
        <f t="shared" si="65"/>
        <v>7.6628576125086081</v>
      </c>
      <c r="AH131" s="7">
        <v>31.330666642979601</v>
      </c>
      <c r="AI131" s="25">
        <f t="shared" si="66"/>
        <v>10.417540711724884</v>
      </c>
    </row>
    <row r="132" spans="1:35" ht="14.4" x14ac:dyDescent="0.3">
      <c r="A132" t="s">
        <v>201</v>
      </c>
      <c r="B132" t="s">
        <v>637</v>
      </c>
      <c r="C132" s="7" t="s">
        <v>941</v>
      </c>
      <c r="D132" s="20">
        <v>4.6036597411308398</v>
      </c>
      <c r="E132" s="24">
        <v>0</v>
      </c>
      <c r="F132" s="24">
        <v>0</v>
      </c>
      <c r="G132" s="24">
        <v>0</v>
      </c>
      <c r="H132" s="16">
        <f t="shared" si="51"/>
        <v>4.6036597411308398</v>
      </c>
      <c r="I132" s="18">
        <f t="shared" si="52"/>
        <v>0</v>
      </c>
      <c r="J132" s="18">
        <f t="shared" si="53"/>
        <v>0</v>
      </c>
      <c r="K132" s="18">
        <f t="shared" si="54"/>
        <v>0</v>
      </c>
      <c r="L132" s="18">
        <f t="shared" si="55"/>
        <v>100</v>
      </c>
      <c r="M132">
        <v>5.0079021697354599E-2</v>
      </c>
      <c r="N132" s="21">
        <v>4.3423807412008603E-2</v>
      </c>
      <c r="O132" s="16">
        <f t="shared" si="67"/>
        <v>9.3502829109363195E-2</v>
      </c>
      <c r="P132" s="21">
        <v>0.19892270091844499</v>
      </c>
      <c r="Q132" s="16">
        <f t="shared" si="68"/>
        <v>0.29242553002780819</v>
      </c>
      <c r="R132" s="18">
        <f t="shared" si="56"/>
        <v>1.0878089284038448</v>
      </c>
      <c r="S132" s="18">
        <f t="shared" si="57"/>
        <v>0.94324537115642715</v>
      </c>
      <c r="T132" s="18">
        <f t="shared" si="58"/>
        <v>2.0310542995602714</v>
      </c>
      <c r="U132" s="18">
        <f t="shared" si="59"/>
        <v>4.3209687966552837</v>
      </c>
      <c r="V132" s="18">
        <f t="shared" si="60"/>
        <v>6.3520230962155564</v>
      </c>
      <c r="X132" s="11">
        <f t="shared" si="61"/>
        <v>100</v>
      </c>
      <c r="Y132" s="11">
        <f t="shared" si="62"/>
        <v>6.3520230962155555</v>
      </c>
      <c r="AA132" s="7">
        <v>0</v>
      </c>
      <c r="AB132" s="25">
        <f t="shared" si="63"/>
        <v>0</v>
      </c>
      <c r="AC132" s="7">
        <v>0</v>
      </c>
      <c r="AD132" s="25">
        <f t="shared" si="64"/>
        <v>0</v>
      </c>
      <c r="AE132" s="7">
        <v>0</v>
      </c>
      <c r="AF132" s="25">
        <f t="shared" si="65"/>
        <v>0</v>
      </c>
      <c r="AH132" s="7">
        <v>0</v>
      </c>
      <c r="AI132" s="25">
        <f t="shared" si="66"/>
        <v>0</v>
      </c>
    </row>
    <row r="133" spans="1:35" ht="14.4" x14ac:dyDescent="0.3">
      <c r="A133" t="s">
        <v>202</v>
      </c>
      <c r="B133" t="s">
        <v>638</v>
      </c>
      <c r="C133" s="7" t="s">
        <v>941</v>
      </c>
      <c r="D133" s="20">
        <v>10.476367672422001</v>
      </c>
      <c r="E133" s="24">
        <v>0.33868758572722402</v>
      </c>
      <c r="F133" s="24">
        <v>0.10191332341800401</v>
      </c>
      <c r="G133" s="24">
        <v>0.270454961172585</v>
      </c>
      <c r="H133" s="16">
        <f t="shared" si="51"/>
        <v>9.7653118021041898</v>
      </c>
      <c r="I133" s="18">
        <f t="shared" si="52"/>
        <v>3.2328722732668647</v>
      </c>
      <c r="J133" s="18">
        <f t="shared" si="53"/>
        <v>0.97279254226902268</v>
      </c>
      <c r="K133" s="18">
        <f t="shared" si="54"/>
        <v>2.5815718732794273</v>
      </c>
      <c r="L133" s="18">
        <f t="shared" si="55"/>
        <v>93.212763311184716</v>
      </c>
      <c r="M133">
        <v>1.6272876848741701E-2</v>
      </c>
      <c r="N133" s="21">
        <v>4.5213796451428701E-2</v>
      </c>
      <c r="O133" s="16">
        <f t="shared" si="67"/>
        <v>6.1486673300170401E-2</v>
      </c>
      <c r="P133" s="21">
        <v>0.17099485259445299</v>
      </c>
      <c r="Q133" s="16">
        <f t="shared" si="68"/>
        <v>0.2324815258946234</v>
      </c>
      <c r="R133" s="18">
        <f t="shared" si="56"/>
        <v>0.15532937901347654</v>
      </c>
      <c r="S133" s="18">
        <f t="shared" si="57"/>
        <v>0.43157893904821165</v>
      </c>
      <c r="T133" s="18">
        <f t="shared" si="58"/>
        <v>0.58690831806168819</v>
      </c>
      <c r="U133" s="18">
        <f t="shared" si="59"/>
        <v>1.6321959856809911</v>
      </c>
      <c r="V133" s="18">
        <f t="shared" si="60"/>
        <v>2.2191043037426796</v>
      </c>
      <c r="X133" s="11">
        <f t="shared" si="61"/>
        <v>100.00000000000003</v>
      </c>
      <c r="Y133" s="11">
        <f t="shared" si="62"/>
        <v>2.2191043037426792</v>
      </c>
      <c r="AA133" s="7">
        <v>4.3181096355413298E-2</v>
      </c>
      <c r="AB133" s="25">
        <f t="shared" si="63"/>
        <v>0.41217622085833489</v>
      </c>
      <c r="AC133" s="7">
        <v>0.12578649443101</v>
      </c>
      <c r="AD133" s="25">
        <f t="shared" si="64"/>
        <v>1.200668956685536</v>
      </c>
      <c r="AE133" s="7">
        <v>6.3236527135041201E-2</v>
      </c>
      <c r="AF133" s="25">
        <f t="shared" si="65"/>
        <v>0.60361118578822981</v>
      </c>
      <c r="AH133" s="7">
        <v>0</v>
      </c>
      <c r="AI133" s="25">
        <f t="shared" si="66"/>
        <v>0</v>
      </c>
    </row>
    <row r="134" spans="1:35" ht="14.4" x14ac:dyDescent="0.3">
      <c r="A134" t="s">
        <v>203</v>
      </c>
      <c r="B134" t="s">
        <v>639</v>
      </c>
      <c r="C134" s="7" t="s">
        <v>941</v>
      </c>
      <c r="D134" s="20">
        <v>1.1812009736631299</v>
      </c>
      <c r="E134" s="24">
        <v>0</v>
      </c>
      <c r="F134" s="24">
        <v>0</v>
      </c>
      <c r="G134" s="24">
        <v>0</v>
      </c>
      <c r="H134" s="16">
        <f t="shared" si="51"/>
        <v>1.1812009736631299</v>
      </c>
      <c r="I134" s="18">
        <f t="shared" si="52"/>
        <v>0</v>
      </c>
      <c r="J134" s="18">
        <f t="shared" si="53"/>
        <v>0</v>
      </c>
      <c r="K134" s="18">
        <f t="shared" si="54"/>
        <v>0</v>
      </c>
      <c r="L134" s="18">
        <f t="shared" si="55"/>
        <v>100</v>
      </c>
      <c r="M134">
        <v>5.4550579102833702E-2</v>
      </c>
      <c r="N134" s="21">
        <v>1.92013282589415E-2</v>
      </c>
      <c r="O134" s="16">
        <f t="shared" si="67"/>
        <v>7.3751907361775199E-2</v>
      </c>
      <c r="P134" s="21">
        <v>3.9270724211354503E-2</v>
      </c>
      <c r="Q134" s="16">
        <f t="shared" si="68"/>
        <v>0.11302263157312969</v>
      </c>
      <c r="R134" s="18">
        <f t="shared" si="56"/>
        <v>4.6182301165619544</v>
      </c>
      <c r="S134" s="18">
        <f t="shared" si="57"/>
        <v>1.6255767381730573</v>
      </c>
      <c r="T134" s="18">
        <f t="shared" si="58"/>
        <v>6.243806854735011</v>
      </c>
      <c r="U134" s="18">
        <f t="shared" si="59"/>
        <v>3.3246437386153254</v>
      </c>
      <c r="V134" s="18">
        <f t="shared" si="60"/>
        <v>9.5684505933503363</v>
      </c>
      <c r="X134" s="11">
        <f t="shared" si="61"/>
        <v>100</v>
      </c>
      <c r="Y134" s="11">
        <f t="shared" si="62"/>
        <v>9.5684505933503381</v>
      </c>
      <c r="AA134" s="7">
        <v>0</v>
      </c>
      <c r="AB134" s="25">
        <f t="shared" si="63"/>
        <v>0</v>
      </c>
      <c r="AC134" s="7">
        <v>0</v>
      </c>
      <c r="AD134" s="25">
        <f t="shared" si="64"/>
        <v>0</v>
      </c>
      <c r="AE134" s="7">
        <v>0</v>
      </c>
      <c r="AF134" s="25">
        <f t="shared" si="65"/>
        <v>0</v>
      </c>
      <c r="AH134" s="7">
        <v>0</v>
      </c>
      <c r="AI134" s="25">
        <f t="shared" si="66"/>
        <v>0</v>
      </c>
    </row>
    <row r="135" spans="1:35" ht="14.4" x14ac:dyDescent="0.3">
      <c r="A135" t="s">
        <v>204</v>
      </c>
      <c r="B135" t="s">
        <v>640</v>
      </c>
      <c r="C135" s="7" t="s">
        <v>941</v>
      </c>
      <c r="D135" s="20">
        <v>12.426138715335901</v>
      </c>
      <c r="E135" s="24">
        <v>0</v>
      </c>
      <c r="F135" s="24">
        <v>0</v>
      </c>
      <c r="G135" s="24">
        <v>0</v>
      </c>
      <c r="H135" s="16">
        <f t="shared" si="51"/>
        <v>12.426138715335901</v>
      </c>
      <c r="I135" s="18">
        <f t="shared" si="52"/>
        <v>0</v>
      </c>
      <c r="J135" s="18">
        <f t="shared" si="53"/>
        <v>0</v>
      </c>
      <c r="K135" s="18">
        <f t="shared" si="54"/>
        <v>0</v>
      </c>
      <c r="L135" s="18">
        <f t="shared" si="55"/>
        <v>100</v>
      </c>
      <c r="M135">
        <v>0.119846561561483</v>
      </c>
      <c r="N135" s="21">
        <v>7.6755451898742805E-2</v>
      </c>
      <c r="O135" s="16">
        <f t="shared" si="67"/>
        <v>0.19660201346022582</v>
      </c>
      <c r="P135" s="21">
        <v>0.88587619932478801</v>
      </c>
      <c r="Q135" s="16">
        <f t="shared" si="68"/>
        <v>1.0824782127850139</v>
      </c>
      <c r="R135" s="18">
        <f t="shared" si="56"/>
        <v>0.96447146057988731</v>
      </c>
      <c r="S135" s="18">
        <f t="shared" si="57"/>
        <v>0.6176935060608485</v>
      </c>
      <c r="T135" s="18">
        <f t="shared" si="58"/>
        <v>1.582164966640736</v>
      </c>
      <c r="U135" s="18">
        <f t="shared" si="59"/>
        <v>7.1291349599330562</v>
      </c>
      <c r="V135" s="18">
        <f t="shared" si="60"/>
        <v>8.7112999265737923</v>
      </c>
      <c r="X135" s="11">
        <f t="shared" si="61"/>
        <v>100</v>
      </c>
      <c r="Y135" s="11">
        <f t="shared" si="62"/>
        <v>8.7112999265737923</v>
      </c>
      <c r="AA135" s="7">
        <v>0</v>
      </c>
      <c r="AB135" s="25">
        <f t="shared" si="63"/>
        <v>0</v>
      </c>
      <c r="AC135" s="7">
        <v>0</v>
      </c>
      <c r="AD135" s="25">
        <f t="shared" si="64"/>
        <v>0</v>
      </c>
      <c r="AE135" s="7">
        <v>0</v>
      </c>
      <c r="AF135" s="25">
        <f t="shared" si="65"/>
        <v>0</v>
      </c>
      <c r="AH135" s="7">
        <v>0</v>
      </c>
      <c r="AI135" s="25">
        <f t="shared" si="66"/>
        <v>0</v>
      </c>
    </row>
    <row r="136" spans="1:35" ht="14.4" x14ac:dyDescent="0.3">
      <c r="A136" t="s">
        <v>205</v>
      </c>
      <c r="B136" t="s">
        <v>641</v>
      </c>
      <c r="C136" s="7" t="s">
        <v>941</v>
      </c>
      <c r="D136" s="20">
        <v>4.1918533612130799</v>
      </c>
      <c r="E136" s="24">
        <v>0</v>
      </c>
      <c r="F136" s="24">
        <v>0</v>
      </c>
      <c r="G136" s="24">
        <v>0</v>
      </c>
      <c r="H136" s="16">
        <f t="shared" si="51"/>
        <v>4.1918533612130799</v>
      </c>
      <c r="I136" s="18">
        <f t="shared" si="52"/>
        <v>0</v>
      </c>
      <c r="J136" s="18">
        <f t="shared" si="53"/>
        <v>0</v>
      </c>
      <c r="K136" s="18">
        <f t="shared" si="54"/>
        <v>0</v>
      </c>
      <c r="L136" s="18">
        <f t="shared" si="55"/>
        <v>100</v>
      </c>
      <c r="M136">
        <v>9.5462566579223404E-2</v>
      </c>
      <c r="N136" s="21">
        <v>3.6949651880259601E-2</v>
      </c>
      <c r="O136" s="16">
        <f t="shared" si="67"/>
        <v>0.13241221845948301</v>
      </c>
      <c r="P136" s="21">
        <v>0.120999206491345</v>
      </c>
      <c r="Q136" s="16">
        <f t="shared" si="68"/>
        <v>0.25341142495082802</v>
      </c>
      <c r="R136" s="18">
        <f t="shared" si="56"/>
        <v>2.2773355447624128</v>
      </c>
      <c r="S136" s="18">
        <f t="shared" si="57"/>
        <v>0.88146336945256942</v>
      </c>
      <c r="T136" s="18">
        <f t="shared" si="58"/>
        <v>3.1587989142149824</v>
      </c>
      <c r="U136" s="18">
        <f t="shared" si="59"/>
        <v>2.8865324252737952</v>
      </c>
      <c r="V136" s="18">
        <f t="shared" si="60"/>
        <v>6.0453313394887775</v>
      </c>
      <c r="X136" s="11">
        <f t="shared" si="61"/>
        <v>100</v>
      </c>
      <c r="Y136" s="11">
        <f t="shared" si="62"/>
        <v>6.0453313394887775</v>
      </c>
      <c r="AA136" s="7">
        <v>0</v>
      </c>
      <c r="AB136" s="25">
        <f t="shared" si="63"/>
        <v>0</v>
      </c>
      <c r="AC136" s="7">
        <v>0</v>
      </c>
      <c r="AD136" s="25">
        <f t="shared" si="64"/>
        <v>0</v>
      </c>
      <c r="AE136" s="7">
        <v>2.4216700768738499E-4</v>
      </c>
      <c r="AF136" s="25">
        <f t="shared" si="65"/>
        <v>5.7770868114838904E-3</v>
      </c>
      <c r="AH136" s="7">
        <v>0</v>
      </c>
      <c r="AI136" s="25">
        <f t="shared" si="66"/>
        <v>0</v>
      </c>
    </row>
    <row r="137" spans="1:35" ht="14.4" x14ac:dyDescent="0.3">
      <c r="A137" t="s">
        <v>206</v>
      </c>
      <c r="B137" t="s">
        <v>642</v>
      </c>
      <c r="C137" s="7" t="s">
        <v>943</v>
      </c>
      <c r="D137" s="20">
        <v>395.264545621141</v>
      </c>
      <c r="E137" s="24">
        <v>45.815353194543498</v>
      </c>
      <c r="F137" s="24">
        <v>2.5215942631046202</v>
      </c>
      <c r="G137" s="24">
        <v>10.263574724656801</v>
      </c>
      <c r="H137" s="16">
        <f t="shared" si="51"/>
        <v>336.66402343883607</v>
      </c>
      <c r="I137" s="18">
        <f t="shared" si="52"/>
        <v>11.591060645863562</v>
      </c>
      <c r="J137" s="18">
        <f t="shared" si="53"/>
        <v>0.6379510358415893</v>
      </c>
      <c r="K137" s="18">
        <f t="shared" si="54"/>
        <v>2.5966342892019418</v>
      </c>
      <c r="L137" s="18">
        <f t="shared" si="55"/>
        <v>85.174354029092896</v>
      </c>
      <c r="M137">
        <v>32.5020038265206</v>
      </c>
      <c r="N137" s="21">
        <v>13.8108545855711</v>
      </c>
      <c r="O137" s="16">
        <f t="shared" si="67"/>
        <v>46.3128584120917</v>
      </c>
      <c r="P137" s="21">
        <v>32.368943596362399</v>
      </c>
      <c r="Q137" s="16">
        <f t="shared" si="68"/>
        <v>78.681802008454099</v>
      </c>
      <c r="R137" s="18">
        <f t="shared" si="56"/>
        <v>8.2228482636724021</v>
      </c>
      <c r="S137" s="18">
        <f t="shared" si="57"/>
        <v>3.4940787729564624</v>
      </c>
      <c r="T137" s="18">
        <f t="shared" si="58"/>
        <v>11.716927036628864</v>
      </c>
      <c r="U137" s="18">
        <f t="shared" si="59"/>
        <v>8.1891846751638244</v>
      </c>
      <c r="V137" s="18">
        <f t="shared" si="60"/>
        <v>19.906111711792686</v>
      </c>
      <c r="X137" s="11">
        <f t="shared" si="61"/>
        <v>99.999999999999986</v>
      </c>
      <c r="Y137" s="11">
        <f t="shared" si="62"/>
        <v>19.90611171179269</v>
      </c>
      <c r="AA137" s="7">
        <v>2.41348391871733</v>
      </c>
      <c r="AB137" s="25">
        <f t="shared" si="63"/>
        <v>0.61059964660494537</v>
      </c>
      <c r="AC137" s="7">
        <v>8.55069619839478</v>
      </c>
      <c r="AD137" s="25">
        <f t="shared" si="64"/>
        <v>2.1632843858934359</v>
      </c>
      <c r="AE137" s="7">
        <v>2.1307386218264202</v>
      </c>
      <c r="AF137" s="25">
        <f t="shared" si="65"/>
        <v>0.53906646711205963</v>
      </c>
      <c r="AH137" s="7">
        <v>0</v>
      </c>
      <c r="AI137" s="25">
        <f t="shared" si="66"/>
        <v>0</v>
      </c>
    </row>
    <row r="138" spans="1:35" ht="14.4" x14ac:dyDescent="0.3">
      <c r="A138" t="s">
        <v>207</v>
      </c>
      <c r="B138" t="s">
        <v>643</v>
      </c>
      <c r="C138" s="7" t="s">
        <v>941</v>
      </c>
      <c r="D138" s="20">
        <v>1.7000464617147699</v>
      </c>
      <c r="E138" s="24">
        <v>0</v>
      </c>
      <c r="F138" s="24">
        <v>0</v>
      </c>
      <c r="G138" s="24">
        <v>0</v>
      </c>
      <c r="H138" s="16">
        <f t="shared" si="51"/>
        <v>1.7000464617147699</v>
      </c>
      <c r="I138" s="18">
        <f t="shared" si="52"/>
        <v>0</v>
      </c>
      <c r="J138" s="18">
        <f t="shared" si="53"/>
        <v>0</v>
      </c>
      <c r="K138" s="18">
        <f t="shared" si="54"/>
        <v>0</v>
      </c>
      <c r="L138" s="18">
        <f t="shared" si="55"/>
        <v>100</v>
      </c>
      <c r="M138">
        <v>5.1813896962146097E-2</v>
      </c>
      <c r="N138" s="21">
        <v>4.7043799693602999E-2</v>
      </c>
      <c r="O138" s="16">
        <f t="shared" si="67"/>
        <v>9.8857696655749089E-2</v>
      </c>
      <c r="P138" s="21">
        <v>3.9398401063719897E-2</v>
      </c>
      <c r="Q138" s="16">
        <f t="shared" si="68"/>
        <v>0.13825609771946898</v>
      </c>
      <c r="R138" s="18">
        <f t="shared" si="56"/>
        <v>3.0477929944269557</v>
      </c>
      <c r="S138" s="18">
        <f t="shared" si="57"/>
        <v>2.7672067059950685</v>
      </c>
      <c r="T138" s="18">
        <f t="shared" si="58"/>
        <v>5.8149997004220237</v>
      </c>
      <c r="U138" s="18">
        <f t="shared" si="59"/>
        <v>2.3174896657812685</v>
      </c>
      <c r="V138" s="18">
        <f t="shared" si="60"/>
        <v>8.1324893662032931</v>
      </c>
      <c r="X138" s="11">
        <f t="shared" si="61"/>
        <v>100</v>
      </c>
      <c r="Y138" s="11">
        <f t="shared" si="62"/>
        <v>8.1324893662032931</v>
      </c>
      <c r="AA138" s="7">
        <v>0</v>
      </c>
      <c r="AB138" s="25">
        <f t="shared" si="63"/>
        <v>0</v>
      </c>
      <c r="AC138" s="7">
        <v>0</v>
      </c>
      <c r="AD138" s="25">
        <f t="shared" si="64"/>
        <v>0</v>
      </c>
      <c r="AE138" s="7">
        <v>0</v>
      </c>
      <c r="AF138" s="25">
        <f t="shared" si="65"/>
        <v>0</v>
      </c>
      <c r="AH138" s="7">
        <v>0</v>
      </c>
      <c r="AI138" s="25">
        <f t="shared" si="66"/>
        <v>0</v>
      </c>
    </row>
    <row r="139" spans="1:35" ht="14.4" x14ac:dyDescent="0.3">
      <c r="A139" t="s">
        <v>208</v>
      </c>
      <c r="B139" t="s">
        <v>644</v>
      </c>
      <c r="C139" s="7" t="s">
        <v>944</v>
      </c>
      <c r="D139" s="20">
        <v>49.075180136567901</v>
      </c>
      <c r="E139" s="24">
        <v>0</v>
      </c>
      <c r="F139" s="24">
        <v>0</v>
      </c>
      <c r="G139" s="24">
        <v>0</v>
      </c>
      <c r="H139" s="16">
        <f t="shared" si="51"/>
        <v>49.075180136567901</v>
      </c>
      <c r="I139" s="18">
        <f t="shared" si="52"/>
        <v>0</v>
      </c>
      <c r="J139" s="18">
        <f t="shared" si="53"/>
        <v>0</v>
      </c>
      <c r="K139" s="18">
        <f t="shared" si="54"/>
        <v>0</v>
      </c>
      <c r="L139" s="18">
        <f t="shared" si="55"/>
        <v>100</v>
      </c>
      <c r="M139">
        <v>1.4483379389170301</v>
      </c>
      <c r="N139" s="21">
        <v>0.72890471099680099</v>
      </c>
      <c r="O139" s="16">
        <f t="shared" si="67"/>
        <v>2.1772426499138309</v>
      </c>
      <c r="P139" s="21">
        <v>2.2731164326601201</v>
      </c>
      <c r="Q139" s="16">
        <f t="shared" si="68"/>
        <v>4.450359082573951</v>
      </c>
      <c r="R139" s="18">
        <f t="shared" si="56"/>
        <v>2.9512636222354178</v>
      </c>
      <c r="S139" s="18">
        <f t="shared" si="57"/>
        <v>1.4852817839249552</v>
      </c>
      <c r="T139" s="18">
        <f t="shared" si="58"/>
        <v>4.4365454061603726</v>
      </c>
      <c r="U139" s="18">
        <f t="shared" si="59"/>
        <v>4.6319064470765525</v>
      </c>
      <c r="V139" s="18">
        <f t="shared" si="60"/>
        <v>9.068451853236926</v>
      </c>
      <c r="X139" s="11">
        <f t="shared" si="61"/>
        <v>100</v>
      </c>
      <c r="Y139" s="11">
        <f t="shared" si="62"/>
        <v>9.068451853236926</v>
      </c>
      <c r="AA139" s="7">
        <v>0</v>
      </c>
      <c r="AB139" s="25">
        <f t="shared" si="63"/>
        <v>0</v>
      </c>
      <c r="AC139" s="7">
        <v>0</v>
      </c>
      <c r="AD139" s="25">
        <f t="shared" si="64"/>
        <v>0</v>
      </c>
      <c r="AE139" s="7">
        <v>0</v>
      </c>
      <c r="AF139" s="25">
        <f t="shared" si="65"/>
        <v>0</v>
      </c>
      <c r="AH139" s="7">
        <v>0</v>
      </c>
      <c r="AI139" s="25">
        <f t="shared" si="66"/>
        <v>0</v>
      </c>
    </row>
    <row r="140" spans="1:35" ht="14.4" x14ac:dyDescent="0.3">
      <c r="A140" t="s">
        <v>209</v>
      </c>
      <c r="B140" t="s">
        <v>645</v>
      </c>
      <c r="C140" s="7" t="s">
        <v>941</v>
      </c>
      <c r="D140" s="20">
        <v>2.0648561460527901</v>
      </c>
      <c r="E140" s="24">
        <v>0</v>
      </c>
      <c r="F140" s="24">
        <v>0</v>
      </c>
      <c r="G140" s="24">
        <v>1.5708914903408699E-2</v>
      </c>
      <c r="H140" s="16">
        <f t="shared" si="51"/>
        <v>2.0491472311493815</v>
      </c>
      <c r="I140" s="18">
        <f t="shared" si="52"/>
        <v>0</v>
      </c>
      <c r="J140" s="18">
        <f t="shared" si="53"/>
        <v>0</v>
      </c>
      <c r="K140" s="18">
        <f t="shared" si="54"/>
        <v>0.76077526918464011</v>
      </c>
      <c r="L140" s="18">
        <f t="shared" si="55"/>
        <v>99.239224730815366</v>
      </c>
      <c r="M140">
        <v>3.7299947745964103E-2</v>
      </c>
      <c r="N140" s="21">
        <v>2.8075707974552599E-3</v>
      </c>
      <c r="O140" s="16">
        <f t="shared" si="67"/>
        <v>4.010751854341936E-2</v>
      </c>
      <c r="P140" s="21">
        <v>4.5953751169668898E-3</v>
      </c>
      <c r="Q140" s="16">
        <f t="shared" si="68"/>
        <v>4.4702893660386253E-2</v>
      </c>
      <c r="R140" s="18">
        <f t="shared" si="56"/>
        <v>1.8064187094712258</v>
      </c>
      <c r="S140" s="18">
        <f t="shared" si="57"/>
        <v>0.13596931693388203</v>
      </c>
      <c r="T140" s="18">
        <f t="shared" si="58"/>
        <v>1.9423880264051077</v>
      </c>
      <c r="U140" s="18">
        <f t="shared" si="59"/>
        <v>0.22255182888897504</v>
      </c>
      <c r="V140" s="18">
        <f t="shared" si="60"/>
        <v>2.1649398552940831</v>
      </c>
      <c r="X140" s="11">
        <f t="shared" si="61"/>
        <v>100</v>
      </c>
      <c r="Y140" s="11">
        <f t="shared" si="62"/>
        <v>2.1649398552940831</v>
      </c>
      <c r="AA140" s="7">
        <v>0</v>
      </c>
      <c r="AB140" s="25">
        <f t="shared" si="63"/>
        <v>0</v>
      </c>
      <c r="AC140" s="7">
        <v>0</v>
      </c>
      <c r="AD140" s="25">
        <f t="shared" si="64"/>
        <v>0</v>
      </c>
      <c r="AE140" s="7">
        <v>0</v>
      </c>
      <c r="AF140" s="25">
        <f t="shared" si="65"/>
        <v>0</v>
      </c>
      <c r="AH140" s="7">
        <v>0</v>
      </c>
      <c r="AI140" s="25">
        <f t="shared" si="66"/>
        <v>0</v>
      </c>
    </row>
    <row r="141" spans="1:35" ht="14.4" x14ac:dyDescent="0.3">
      <c r="A141" t="s">
        <v>210</v>
      </c>
      <c r="B141" t="s">
        <v>646</v>
      </c>
      <c r="C141" s="7" t="s">
        <v>944</v>
      </c>
      <c r="D141" s="20">
        <v>49.696673608722101</v>
      </c>
      <c r="E141" s="24">
        <v>3.73100103430499</v>
      </c>
      <c r="F141" s="24">
        <v>0.84788694594386005</v>
      </c>
      <c r="G141" s="24">
        <v>1.32953058811796</v>
      </c>
      <c r="H141" s="16">
        <f t="shared" si="51"/>
        <v>43.788255040355288</v>
      </c>
      <c r="I141" s="18">
        <f t="shared" si="52"/>
        <v>7.5075468102359562</v>
      </c>
      <c r="J141" s="18">
        <f t="shared" si="53"/>
        <v>1.7061241414657786</v>
      </c>
      <c r="K141" s="18">
        <f t="shared" si="54"/>
        <v>2.675290902940068</v>
      </c>
      <c r="L141" s="18">
        <f t="shared" si="55"/>
        <v>88.111038145358194</v>
      </c>
      <c r="M141">
        <v>2.51877316356651</v>
      </c>
      <c r="N141" s="21">
        <v>1.8928430003605301</v>
      </c>
      <c r="O141" s="16">
        <f t="shared" si="67"/>
        <v>4.4116161639270404</v>
      </c>
      <c r="P141" s="21">
        <v>4.72475370431704</v>
      </c>
      <c r="Q141" s="16">
        <f t="shared" si="68"/>
        <v>9.1363698682440813</v>
      </c>
      <c r="R141" s="18">
        <f t="shared" si="56"/>
        <v>5.0682932692791907</v>
      </c>
      <c r="S141" s="18">
        <f t="shared" si="57"/>
        <v>3.8087921442458947</v>
      </c>
      <c r="T141" s="18">
        <f t="shared" si="58"/>
        <v>8.8770854135250854</v>
      </c>
      <c r="U141" s="18">
        <f t="shared" si="59"/>
        <v>9.5071829988392107</v>
      </c>
      <c r="V141" s="18">
        <f t="shared" si="60"/>
        <v>18.384268412364296</v>
      </c>
      <c r="X141" s="11">
        <f t="shared" si="61"/>
        <v>100</v>
      </c>
      <c r="Y141" s="11">
        <f t="shared" si="62"/>
        <v>18.384268412364296</v>
      </c>
      <c r="AA141" s="7">
        <v>0.49858862721750002</v>
      </c>
      <c r="AB141" s="25">
        <f t="shared" si="63"/>
        <v>1.0032635808646846</v>
      </c>
      <c r="AC141" s="7">
        <v>0.38528110806353999</v>
      </c>
      <c r="AD141" s="25">
        <f t="shared" si="64"/>
        <v>0.77526538515833499</v>
      </c>
      <c r="AE141" s="7">
        <v>0.24436762278070301</v>
      </c>
      <c r="AF141" s="25">
        <f t="shared" si="65"/>
        <v>0.49171826811727465</v>
      </c>
      <c r="AH141" s="7">
        <v>0</v>
      </c>
      <c r="AI141" s="25">
        <f t="shared" si="66"/>
        <v>0</v>
      </c>
    </row>
    <row r="142" spans="1:35" ht="14.4" x14ac:dyDescent="0.3">
      <c r="A142" t="s">
        <v>211</v>
      </c>
      <c r="B142" t="s">
        <v>647</v>
      </c>
      <c r="C142" s="7" t="s">
        <v>941</v>
      </c>
      <c r="D142" s="20">
        <v>0.52929599379459302</v>
      </c>
      <c r="E142" s="24">
        <v>0</v>
      </c>
      <c r="F142" s="24">
        <v>0</v>
      </c>
      <c r="G142" s="24">
        <v>0</v>
      </c>
      <c r="H142" s="16">
        <f t="shared" si="51"/>
        <v>0.52929599379459302</v>
      </c>
      <c r="I142" s="18">
        <f t="shared" si="52"/>
        <v>0</v>
      </c>
      <c r="J142" s="18">
        <f t="shared" si="53"/>
        <v>0</v>
      </c>
      <c r="K142" s="18">
        <f t="shared" si="54"/>
        <v>0</v>
      </c>
      <c r="L142" s="18">
        <f t="shared" si="55"/>
        <v>100</v>
      </c>
      <c r="M142">
        <v>0</v>
      </c>
      <c r="N142" s="21">
        <v>0</v>
      </c>
      <c r="O142" s="16">
        <f t="shared" si="67"/>
        <v>0</v>
      </c>
      <c r="P142" s="21">
        <v>0</v>
      </c>
      <c r="Q142" s="16">
        <f t="shared" si="68"/>
        <v>0</v>
      </c>
      <c r="R142" s="18">
        <f t="shared" si="56"/>
        <v>0</v>
      </c>
      <c r="S142" s="18">
        <f t="shared" si="57"/>
        <v>0</v>
      </c>
      <c r="T142" s="18">
        <f t="shared" si="58"/>
        <v>0</v>
      </c>
      <c r="U142" s="18">
        <f t="shared" si="59"/>
        <v>0</v>
      </c>
      <c r="V142" s="18">
        <f t="shared" si="60"/>
        <v>0</v>
      </c>
      <c r="X142" s="11">
        <f t="shared" si="61"/>
        <v>100</v>
      </c>
      <c r="Y142" s="11">
        <f t="shared" si="62"/>
        <v>0</v>
      </c>
      <c r="AA142" s="7">
        <v>0</v>
      </c>
      <c r="AB142" s="25">
        <f t="shared" si="63"/>
        <v>0</v>
      </c>
      <c r="AC142" s="7">
        <v>0</v>
      </c>
      <c r="AD142" s="25">
        <f t="shared" si="64"/>
        <v>0</v>
      </c>
      <c r="AE142" s="7">
        <v>0</v>
      </c>
      <c r="AF142" s="25">
        <f t="shared" si="65"/>
        <v>0</v>
      </c>
      <c r="AH142" s="7">
        <v>0</v>
      </c>
      <c r="AI142" s="25">
        <f t="shared" si="66"/>
        <v>0</v>
      </c>
    </row>
    <row r="143" spans="1:35" ht="14.4" x14ac:dyDescent="0.3">
      <c r="A143" t="s">
        <v>212</v>
      </c>
      <c r="B143" t="s">
        <v>648</v>
      </c>
      <c r="C143" s="7" t="s">
        <v>944</v>
      </c>
      <c r="D143" s="20">
        <v>89.2273539731586</v>
      </c>
      <c r="E143" s="24">
        <v>27.243409273150299</v>
      </c>
      <c r="F143" s="24">
        <v>1.85596381638064</v>
      </c>
      <c r="G143" s="24">
        <v>20.619490886334798</v>
      </c>
      <c r="H143" s="16">
        <f t="shared" si="51"/>
        <v>39.50848999729287</v>
      </c>
      <c r="I143" s="18">
        <f t="shared" si="52"/>
        <v>30.532575561240638</v>
      </c>
      <c r="J143" s="18">
        <f t="shared" si="53"/>
        <v>2.0800390617197411</v>
      </c>
      <c r="K143" s="18">
        <f t="shared" si="54"/>
        <v>23.10893461273945</v>
      </c>
      <c r="L143" s="18">
        <f t="shared" si="55"/>
        <v>44.278450764300175</v>
      </c>
      <c r="M143">
        <v>3.0304526522769399</v>
      </c>
      <c r="N143" s="21">
        <v>1.8090801339415199</v>
      </c>
      <c r="O143" s="16">
        <f t="shared" si="67"/>
        <v>4.8395327862184594</v>
      </c>
      <c r="P143" s="21">
        <v>3.2870919789172799</v>
      </c>
      <c r="Q143" s="16">
        <f t="shared" si="68"/>
        <v>8.1266247651357393</v>
      </c>
      <c r="R143" s="18">
        <f t="shared" si="56"/>
        <v>3.3963269304036086</v>
      </c>
      <c r="S143" s="18">
        <f t="shared" si="57"/>
        <v>2.0274949927190802</v>
      </c>
      <c r="T143" s="18">
        <f t="shared" si="58"/>
        <v>5.4238219231226878</v>
      </c>
      <c r="U143" s="18">
        <f t="shared" si="59"/>
        <v>3.6839509775288235</v>
      </c>
      <c r="V143" s="18">
        <f t="shared" si="60"/>
        <v>9.1077729006515113</v>
      </c>
      <c r="X143" s="11">
        <f t="shared" si="61"/>
        <v>100</v>
      </c>
      <c r="Y143" s="11">
        <f t="shared" si="62"/>
        <v>9.1077729006515113</v>
      </c>
      <c r="AA143" s="7">
        <v>1.8559638163661001</v>
      </c>
      <c r="AB143" s="25">
        <f t="shared" si="63"/>
        <v>2.0800390617034452</v>
      </c>
      <c r="AC143" s="7">
        <v>15.643941441690201</v>
      </c>
      <c r="AD143" s="25">
        <f t="shared" si="64"/>
        <v>17.532674393097228</v>
      </c>
      <c r="AE143" s="7">
        <v>4.08364105561507</v>
      </c>
      <c r="AF143" s="25">
        <f t="shared" si="65"/>
        <v>4.5766694559198875</v>
      </c>
      <c r="AH143" s="7">
        <v>58.350664005443001</v>
      </c>
      <c r="AI143" s="25">
        <f t="shared" si="66"/>
        <v>65.395488498959708</v>
      </c>
    </row>
    <row r="144" spans="1:35" ht="14.4" x14ac:dyDescent="0.3">
      <c r="A144" t="s">
        <v>213</v>
      </c>
      <c r="B144" t="s">
        <v>649</v>
      </c>
      <c r="C144" s="7" t="s">
        <v>941</v>
      </c>
      <c r="D144" s="20">
        <v>3.5184725197220299</v>
      </c>
      <c r="E144" s="24">
        <v>2.8131989627992099E-2</v>
      </c>
      <c r="F144" s="24">
        <v>1.2132517158814801E-2</v>
      </c>
      <c r="G144" s="24">
        <v>6.3912293809640598E-3</v>
      </c>
      <c r="H144" s="16">
        <f t="shared" si="51"/>
        <v>3.4718167835542588</v>
      </c>
      <c r="I144" s="18">
        <f t="shared" si="52"/>
        <v>0.79955121065474777</v>
      </c>
      <c r="J144" s="18">
        <f t="shared" si="53"/>
        <v>0.34482341671872163</v>
      </c>
      <c r="K144" s="18">
        <f t="shared" si="54"/>
        <v>0.181647841361256</v>
      </c>
      <c r="L144" s="18">
        <f t="shared" si="55"/>
        <v>98.673977531265265</v>
      </c>
      <c r="M144">
        <v>0</v>
      </c>
      <c r="N144" s="21">
        <v>0</v>
      </c>
      <c r="O144" s="16">
        <f t="shared" si="67"/>
        <v>0</v>
      </c>
      <c r="P144" s="21">
        <v>5.00251489348651E-2</v>
      </c>
      <c r="Q144" s="16">
        <f t="shared" si="68"/>
        <v>5.00251489348651E-2</v>
      </c>
      <c r="R144" s="18">
        <f t="shared" si="56"/>
        <v>0</v>
      </c>
      <c r="S144" s="18">
        <f t="shared" si="57"/>
        <v>0</v>
      </c>
      <c r="T144" s="18">
        <f t="shared" si="58"/>
        <v>0</v>
      </c>
      <c r="U144" s="18">
        <f t="shared" si="59"/>
        <v>1.4217859782749487</v>
      </c>
      <c r="V144" s="18">
        <f t="shared" si="60"/>
        <v>1.4217859782749487</v>
      </c>
      <c r="X144" s="11">
        <f t="shared" si="61"/>
        <v>99.999999999999986</v>
      </c>
      <c r="Y144" s="11">
        <f t="shared" si="62"/>
        <v>1.4217859782749487</v>
      </c>
      <c r="AA144" s="7">
        <v>1.0921646047593001E-2</v>
      </c>
      <c r="AB144" s="25">
        <f t="shared" si="63"/>
        <v>0.31040873522172185</v>
      </c>
      <c r="AC144" s="7">
        <v>4.3902253489242803E-3</v>
      </c>
      <c r="AD144" s="25">
        <f t="shared" si="64"/>
        <v>0.12477645695158424</v>
      </c>
      <c r="AE144" s="7">
        <v>5.0872678941072001E-3</v>
      </c>
      <c r="AF144" s="25">
        <f t="shared" si="65"/>
        <v>0.14458739880989918</v>
      </c>
      <c r="AH144" s="7">
        <v>0</v>
      </c>
      <c r="AI144" s="25">
        <f t="shared" si="66"/>
        <v>0</v>
      </c>
    </row>
    <row r="145" spans="1:35" ht="14.4" x14ac:dyDescent="0.3">
      <c r="A145" t="s">
        <v>214</v>
      </c>
      <c r="B145" t="s">
        <v>650</v>
      </c>
      <c r="C145" s="7" t="s">
        <v>944</v>
      </c>
      <c r="D145" s="20">
        <v>122.167563355629</v>
      </c>
      <c r="E145" s="24">
        <v>10.5499923263268</v>
      </c>
      <c r="F145" s="24">
        <v>2.0176996794106601</v>
      </c>
      <c r="G145" s="24">
        <v>4.1345457993850703</v>
      </c>
      <c r="H145" s="16">
        <f t="shared" si="51"/>
        <v>105.46532555050648</v>
      </c>
      <c r="I145" s="18">
        <f t="shared" si="52"/>
        <v>8.635673853636451</v>
      </c>
      <c r="J145" s="18">
        <f t="shared" si="53"/>
        <v>1.651583795231431</v>
      </c>
      <c r="K145" s="18">
        <f t="shared" si="54"/>
        <v>3.3843236992043737</v>
      </c>
      <c r="L145" s="18">
        <f t="shared" si="55"/>
        <v>86.328418651927748</v>
      </c>
      <c r="M145">
        <v>10.107313893687101</v>
      </c>
      <c r="N145" s="21">
        <v>4.2074776436501802</v>
      </c>
      <c r="O145" s="16">
        <f t="shared" si="67"/>
        <v>14.314791537337282</v>
      </c>
      <c r="P145" s="21">
        <v>9.4408885617173599</v>
      </c>
      <c r="Q145" s="16">
        <f t="shared" si="68"/>
        <v>23.755680099054644</v>
      </c>
      <c r="R145" s="18">
        <f t="shared" si="56"/>
        <v>8.273320361039513</v>
      </c>
      <c r="S145" s="18">
        <f t="shared" si="57"/>
        <v>3.4440219057183286</v>
      </c>
      <c r="T145" s="18">
        <f t="shared" si="58"/>
        <v>11.717342266757843</v>
      </c>
      <c r="U145" s="18">
        <f t="shared" si="59"/>
        <v>7.7278193183201935</v>
      </c>
      <c r="V145" s="18">
        <f t="shared" si="60"/>
        <v>19.44516158507804</v>
      </c>
      <c r="X145" s="11">
        <f t="shared" si="61"/>
        <v>100</v>
      </c>
      <c r="Y145" s="11">
        <f t="shared" si="62"/>
        <v>19.445161585078033</v>
      </c>
      <c r="AA145" s="7">
        <v>0.97231624247246595</v>
      </c>
      <c r="AB145" s="25">
        <f t="shared" si="63"/>
        <v>0.79588739904884531</v>
      </c>
      <c r="AC145" s="7">
        <v>1.70614374082188</v>
      </c>
      <c r="AD145" s="25">
        <f t="shared" si="64"/>
        <v>1.3965603421714374</v>
      </c>
      <c r="AE145" s="7">
        <v>0.14322580703356</v>
      </c>
      <c r="AF145" s="25">
        <f t="shared" si="65"/>
        <v>0.11723718072090102</v>
      </c>
      <c r="AH145" s="7">
        <v>0</v>
      </c>
      <c r="AI145" s="25">
        <f t="shared" si="66"/>
        <v>0</v>
      </c>
    </row>
    <row r="146" spans="1:35" ht="14.4" x14ac:dyDescent="0.3">
      <c r="A146" t="s">
        <v>215</v>
      </c>
      <c r="B146" t="s">
        <v>651</v>
      </c>
      <c r="C146" s="7" t="s">
        <v>941</v>
      </c>
      <c r="D146" s="20">
        <v>0.89635762328188795</v>
      </c>
      <c r="E146" s="24">
        <v>0</v>
      </c>
      <c r="F146" s="24">
        <v>0</v>
      </c>
      <c r="G146" s="24">
        <v>0</v>
      </c>
      <c r="H146" s="16">
        <f t="shared" si="51"/>
        <v>0.89635762328188795</v>
      </c>
      <c r="I146" s="18">
        <f t="shared" si="52"/>
        <v>0</v>
      </c>
      <c r="J146" s="18">
        <f t="shared" si="53"/>
        <v>0</v>
      </c>
      <c r="K146" s="18">
        <f t="shared" si="54"/>
        <v>0</v>
      </c>
      <c r="L146" s="18">
        <f t="shared" si="55"/>
        <v>100</v>
      </c>
      <c r="M146">
        <v>5.7720399005047503E-3</v>
      </c>
      <c r="N146" s="21">
        <v>7.24725301563739E-4</v>
      </c>
      <c r="O146" s="16">
        <f t="shared" si="67"/>
        <v>6.4967652020684894E-3</v>
      </c>
      <c r="P146" s="21">
        <v>8.5385940344829495E-3</v>
      </c>
      <c r="Q146" s="16">
        <f t="shared" si="68"/>
        <v>1.503535923655144E-2</v>
      </c>
      <c r="R146" s="18">
        <f t="shared" si="56"/>
        <v>0.64394386242527113</v>
      </c>
      <c r="S146" s="18">
        <f t="shared" si="57"/>
        <v>8.0852249452652472E-2</v>
      </c>
      <c r="T146" s="18">
        <f t="shared" si="58"/>
        <v>0.72479611187792359</v>
      </c>
      <c r="U146" s="18">
        <f t="shared" si="59"/>
        <v>0.95258787482836171</v>
      </c>
      <c r="V146" s="18">
        <f t="shared" si="60"/>
        <v>1.6773839867062854</v>
      </c>
      <c r="X146" s="11">
        <f t="shared" si="61"/>
        <v>100</v>
      </c>
      <c r="Y146" s="11">
        <f t="shared" si="62"/>
        <v>1.6773839867062854</v>
      </c>
      <c r="AA146" s="7">
        <v>0</v>
      </c>
      <c r="AB146" s="25">
        <f t="shared" si="63"/>
        <v>0</v>
      </c>
      <c r="AC146" s="7">
        <v>0</v>
      </c>
      <c r="AD146" s="25">
        <f t="shared" si="64"/>
        <v>0</v>
      </c>
      <c r="AE146" s="7">
        <v>0</v>
      </c>
      <c r="AF146" s="25">
        <f t="shared" si="65"/>
        <v>0</v>
      </c>
      <c r="AH146" s="7">
        <v>0</v>
      </c>
      <c r="AI146" s="25">
        <f t="shared" si="66"/>
        <v>0</v>
      </c>
    </row>
    <row r="147" spans="1:35" ht="14.4" x14ac:dyDescent="0.3">
      <c r="A147" t="s">
        <v>216</v>
      </c>
      <c r="B147" t="s">
        <v>652</v>
      </c>
      <c r="C147" s="7" t="s">
        <v>944</v>
      </c>
      <c r="D147" s="20">
        <v>5.7750614385787298</v>
      </c>
      <c r="E147" s="24">
        <v>3.6209785947453001</v>
      </c>
      <c r="F147" s="24">
        <v>4.7377112436410899E-2</v>
      </c>
      <c r="G147" s="24">
        <v>0.644532363162864</v>
      </c>
      <c r="H147" s="16">
        <f t="shared" si="51"/>
        <v>1.4621733682341547</v>
      </c>
      <c r="I147" s="18">
        <f t="shared" si="52"/>
        <v>62.70026099733478</v>
      </c>
      <c r="J147" s="18">
        <f t="shared" si="53"/>
        <v>0.82037417160484161</v>
      </c>
      <c r="K147" s="18">
        <f t="shared" si="54"/>
        <v>11.160614826662114</v>
      </c>
      <c r="L147" s="18">
        <f t="shared" si="55"/>
        <v>25.318750004398265</v>
      </c>
      <c r="M147">
        <v>5.4023304062406498E-2</v>
      </c>
      <c r="N147" s="21">
        <v>4.7186509507246198E-2</v>
      </c>
      <c r="O147" s="16">
        <f t="shared" si="67"/>
        <v>0.1012098135696527</v>
      </c>
      <c r="P147" s="21">
        <v>0.181938664334206</v>
      </c>
      <c r="Q147" s="16">
        <f t="shared" si="68"/>
        <v>0.28314847790385866</v>
      </c>
      <c r="R147" s="18">
        <f t="shared" si="56"/>
        <v>0.93545851653661183</v>
      </c>
      <c r="S147" s="18">
        <f t="shared" si="57"/>
        <v>0.81707372309547288</v>
      </c>
      <c r="T147" s="18">
        <f t="shared" si="58"/>
        <v>1.7525322396320848</v>
      </c>
      <c r="U147" s="18">
        <f t="shared" si="59"/>
        <v>3.1504195456487118</v>
      </c>
      <c r="V147" s="18">
        <f t="shared" si="60"/>
        <v>4.9029517852807967</v>
      </c>
      <c r="X147" s="11">
        <f t="shared" si="61"/>
        <v>100</v>
      </c>
      <c r="Y147" s="11">
        <f t="shared" si="62"/>
        <v>4.9029517852807967</v>
      </c>
      <c r="AA147" s="7">
        <v>3.5371916381851699E-2</v>
      </c>
      <c r="AB147" s="25">
        <f t="shared" si="63"/>
        <v>0.61249420041766511</v>
      </c>
      <c r="AC147" s="7">
        <v>0.29907506535779599</v>
      </c>
      <c r="AD147" s="25">
        <f t="shared" si="64"/>
        <v>5.1787339154507723</v>
      </c>
      <c r="AE147" s="7">
        <v>0.15108997788912301</v>
      </c>
      <c r="AF147" s="25">
        <f t="shared" si="65"/>
        <v>2.6162488398791299</v>
      </c>
      <c r="AH147" s="7">
        <v>5.7750614385787298</v>
      </c>
      <c r="AI147" s="25">
        <f t="shared" si="66"/>
        <v>100</v>
      </c>
    </row>
    <row r="148" spans="1:35" ht="14.4" x14ac:dyDescent="0.3">
      <c r="A148" t="s">
        <v>217</v>
      </c>
      <c r="B148" t="s">
        <v>653</v>
      </c>
      <c r="C148" s="7" t="s">
        <v>941</v>
      </c>
      <c r="D148" s="20">
        <v>1.3997843138522199</v>
      </c>
      <c r="E148" s="24">
        <v>0</v>
      </c>
      <c r="F148" s="24">
        <v>0</v>
      </c>
      <c r="G148" s="24">
        <v>1.74995430415729E-3</v>
      </c>
      <c r="H148" s="16">
        <f t="shared" si="51"/>
        <v>1.3980343595480627</v>
      </c>
      <c r="I148" s="18">
        <f t="shared" si="52"/>
        <v>0</v>
      </c>
      <c r="J148" s="18">
        <f t="shared" si="53"/>
        <v>0</v>
      </c>
      <c r="K148" s="18">
        <f t="shared" si="54"/>
        <v>0.12501599616739517</v>
      </c>
      <c r="L148" s="18">
        <f t="shared" si="55"/>
        <v>99.874984003832608</v>
      </c>
      <c r="M148">
        <v>7.1009820219478502E-5</v>
      </c>
      <c r="N148" s="21">
        <v>3.25925534880661E-4</v>
      </c>
      <c r="O148" s="16">
        <f t="shared" si="67"/>
        <v>3.9693535510013951E-4</v>
      </c>
      <c r="P148" s="21">
        <v>2.1842363982490401E-3</v>
      </c>
      <c r="Q148" s="16">
        <f t="shared" si="68"/>
        <v>2.5811717533491796E-3</v>
      </c>
      <c r="R148" s="18">
        <f t="shared" si="56"/>
        <v>5.0729115562138851E-3</v>
      </c>
      <c r="S148" s="18">
        <f t="shared" si="57"/>
        <v>2.328398251468548E-2</v>
      </c>
      <c r="T148" s="18">
        <f t="shared" si="58"/>
        <v>2.8356894070899367E-2</v>
      </c>
      <c r="U148" s="18">
        <f t="shared" si="59"/>
        <v>0.15604092549358553</v>
      </c>
      <c r="V148" s="18">
        <f t="shared" si="60"/>
        <v>0.18439781956448492</v>
      </c>
      <c r="X148" s="11">
        <f t="shared" si="61"/>
        <v>100</v>
      </c>
      <c r="Y148" s="11">
        <f t="shared" si="62"/>
        <v>0.18439781956448489</v>
      </c>
      <c r="AA148" s="7">
        <v>0</v>
      </c>
      <c r="AB148" s="25">
        <f t="shared" si="63"/>
        <v>0</v>
      </c>
      <c r="AC148" s="7">
        <v>1.74995430415729E-3</v>
      </c>
      <c r="AD148" s="25">
        <f t="shared" si="64"/>
        <v>0.12501599616739517</v>
      </c>
      <c r="AE148" s="7">
        <v>0</v>
      </c>
      <c r="AF148" s="25">
        <f t="shared" si="65"/>
        <v>0</v>
      </c>
      <c r="AH148" s="7">
        <v>0</v>
      </c>
      <c r="AI148" s="25">
        <f t="shared" si="66"/>
        <v>0</v>
      </c>
    </row>
    <row r="149" spans="1:35" ht="14.4" x14ac:dyDescent="0.3">
      <c r="A149" t="s">
        <v>218</v>
      </c>
      <c r="B149" t="s">
        <v>654</v>
      </c>
      <c r="C149" s="7" t="s">
        <v>941</v>
      </c>
      <c r="D149" s="20">
        <v>1.70692133788242</v>
      </c>
      <c r="E149" s="24">
        <v>0</v>
      </c>
      <c r="F149" s="24">
        <v>0</v>
      </c>
      <c r="G149" s="24">
        <v>0</v>
      </c>
      <c r="H149" s="16">
        <f t="shared" si="51"/>
        <v>1.70692133788242</v>
      </c>
      <c r="I149" s="18">
        <f t="shared" si="52"/>
        <v>0</v>
      </c>
      <c r="J149" s="18">
        <f t="shared" si="53"/>
        <v>0</v>
      </c>
      <c r="K149" s="18">
        <f t="shared" si="54"/>
        <v>0</v>
      </c>
      <c r="L149" s="18">
        <f t="shared" si="55"/>
        <v>100</v>
      </c>
      <c r="M149">
        <v>3.1739016937164699E-3</v>
      </c>
      <c r="N149" s="21">
        <v>7.2674184135073996E-3</v>
      </c>
      <c r="O149" s="16">
        <f t="shared" si="67"/>
        <v>1.0441320107223869E-2</v>
      </c>
      <c r="P149" s="21">
        <v>1.62904627633692E-2</v>
      </c>
      <c r="Q149" s="16">
        <f t="shared" si="68"/>
        <v>2.6731782870593069E-2</v>
      </c>
      <c r="R149" s="18">
        <f t="shared" si="56"/>
        <v>0.18594305568023203</v>
      </c>
      <c r="S149" s="18">
        <f t="shared" si="57"/>
        <v>0.42576176489323436</v>
      </c>
      <c r="T149" s="18">
        <f t="shared" si="58"/>
        <v>0.61170482057346631</v>
      </c>
      <c r="U149" s="18">
        <f t="shared" si="59"/>
        <v>0.95437688907087503</v>
      </c>
      <c r="V149" s="18">
        <f t="shared" si="60"/>
        <v>1.5660817096443416</v>
      </c>
      <c r="X149" s="11">
        <f t="shared" si="61"/>
        <v>100</v>
      </c>
      <c r="Y149" s="11">
        <f t="shared" si="62"/>
        <v>1.5660817096443416</v>
      </c>
      <c r="AA149" s="7">
        <v>0</v>
      </c>
      <c r="AB149" s="25">
        <f t="shared" si="63"/>
        <v>0</v>
      </c>
      <c r="AC149" s="7">
        <v>0</v>
      </c>
      <c r="AD149" s="25">
        <f t="shared" si="64"/>
        <v>0</v>
      </c>
      <c r="AE149" s="7">
        <v>0</v>
      </c>
      <c r="AF149" s="25">
        <f t="shared" si="65"/>
        <v>0</v>
      </c>
      <c r="AH149" s="7">
        <v>0</v>
      </c>
      <c r="AI149" s="25">
        <f t="shared" si="66"/>
        <v>0</v>
      </c>
    </row>
    <row r="150" spans="1:35" ht="14.4" x14ac:dyDescent="0.3">
      <c r="A150" t="s">
        <v>219</v>
      </c>
      <c r="B150" t="s">
        <v>655</v>
      </c>
      <c r="C150" s="7" t="s">
        <v>941</v>
      </c>
      <c r="D150" s="20">
        <v>4.6821895391774602</v>
      </c>
      <c r="E150" s="24">
        <v>0</v>
      </c>
      <c r="F150" s="24">
        <v>0</v>
      </c>
      <c r="G150" s="24">
        <v>0</v>
      </c>
      <c r="H150" s="16">
        <f t="shared" si="51"/>
        <v>4.6821895391774602</v>
      </c>
      <c r="I150" s="18">
        <f t="shared" si="52"/>
        <v>0</v>
      </c>
      <c r="J150" s="18">
        <f t="shared" si="53"/>
        <v>0</v>
      </c>
      <c r="K150" s="18">
        <f t="shared" si="54"/>
        <v>0</v>
      </c>
      <c r="L150" s="18">
        <f t="shared" si="55"/>
        <v>100</v>
      </c>
      <c r="M150">
        <v>2.1209168375632699E-2</v>
      </c>
      <c r="N150" s="21">
        <v>0.124453824876225</v>
      </c>
      <c r="O150" s="16">
        <f t="shared" si="67"/>
        <v>0.14566299325185769</v>
      </c>
      <c r="P150" s="21">
        <v>0.37973816051154202</v>
      </c>
      <c r="Q150" s="16">
        <f t="shared" si="68"/>
        <v>0.52540115376339969</v>
      </c>
      <c r="R150" s="18">
        <f t="shared" si="56"/>
        <v>0.45297543378302885</v>
      </c>
      <c r="S150" s="18">
        <f t="shared" si="57"/>
        <v>2.6580262040841758</v>
      </c>
      <c r="T150" s="18">
        <f t="shared" si="58"/>
        <v>3.1110016378672043</v>
      </c>
      <c r="U150" s="18">
        <f t="shared" si="59"/>
        <v>8.1102688674634944</v>
      </c>
      <c r="V150" s="18">
        <f t="shared" si="60"/>
        <v>11.221270505330699</v>
      </c>
      <c r="X150" s="11">
        <f t="shared" si="61"/>
        <v>100</v>
      </c>
      <c r="Y150" s="11">
        <f t="shared" si="62"/>
        <v>11.221270505330699</v>
      </c>
      <c r="AA150" s="7">
        <v>0</v>
      </c>
      <c r="AB150" s="25">
        <f t="shared" si="63"/>
        <v>0</v>
      </c>
      <c r="AC150" s="7">
        <v>0</v>
      </c>
      <c r="AD150" s="25">
        <f t="shared" si="64"/>
        <v>0</v>
      </c>
      <c r="AE150" s="7">
        <v>0</v>
      </c>
      <c r="AF150" s="25">
        <f t="shared" si="65"/>
        <v>0</v>
      </c>
      <c r="AH150" s="7">
        <v>4.5957255536344901</v>
      </c>
      <c r="AI150" s="25">
        <f t="shared" si="66"/>
        <v>98.153342900378192</v>
      </c>
    </row>
    <row r="151" spans="1:35" ht="14.4" x14ac:dyDescent="0.3">
      <c r="A151" t="s">
        <v>220</v>
      </c>
      <c r="B151" t="s">
        <v>656</v>
      </c>
      <c r="C151" s="7" t="s">
        <v>944</v>
      </c>
      <c r="D151" s="20">
        <v>56.422067072010698</v>
      </c>
      <c r="E151" s="24">
        <v>4.58863471832227</v>
      </c>
      <c r="F151" s="24">
        <v>1.14718792821736</v>
      </c>
      <c r="G151" s="24">
        <v>3.3827334118304102</v>
      </c>
      <c r="H151" s="16">
        <f t="shared" si="51"/>
        <v>47.303511013640659</v>
      </c>
      <c r="I151" s="18">
        <f t="shared" si="52"/>
        <v>8.132695160682184</v>
      </c>
      <c r="J151" s="18">
        <f t="shared" si="53"/>
        <v>2.0332256291731037</v>
      </c>
      <c r="K151" s="18">
        <f t="shared" si="54"/>
        <v>5.9954085119091349</v>
      </c>
      <c r="L151" s="18">
        <f t="shared" si="55"/>
        <v>83.838670698235589</v>
      </c>
      <c r="M151">
        <v>2.2335633643223698</v>
      </c>
      <c r="N151" s="21">
        <v>1.54783085884228</v>
      </c>
      <c r="O151" s="16">
        <f t="shared" si="67"/>
        <v>3.78139422316465</v>
      </c>
      <c r="P151" s="21">
        <v>3.4869405969579201</v>
      </c>
      <c r="Q151" s="16">
        <f t="shared" si="68"/>
        <v>7.2683348201225702</v>
      </c>
      <c r="R151" s="18">
        <f t="shared" si="56"/>
        <v>3.9586698613358209</v>
      </c>
      <c r="S151" s="18">
        <f t="shared" si="57"/>
        <v>2.7433076084695815</v>
      </c>
      <c r="T151" s="18">
        <f t="shared" si="58"/>
        <v>6.7019774698054038</v>
      </c>
      <c r="U151" s="18">
        <f t="shared" si="59"/>
        <v>6.1801007618306265</v>
      </c>
      <c r="V151" s="18">
        <f t="shared" si="60"/>
        <v>12.882078231636029</v>
      </c>
      <c r="X151" s="11">
        <f t="shared" si="61"/>
        <v>100.00000000000001</v>
      </c>
      <c r="Y151" s="11">
        <f t="shared" si="62"/>
        <v>12.882078231636029</v>
      </c>
      <c r="AA151" s="7">
        <v>0.78985510685869897</v>
      </c>
      <c r="AB151" s="25">
        <f t="shared" si="63"/>
        <v>1.3999045902565355</v>
      </c>
      <c r="AC151" s="7">
        <v>1.5355113348277201</v>
      </c>
      <c r="AD151" s="25">
        <f t="shared" si="64"/>
        <v>2.721473023786896</v>
      </c>
      <c r="AE151" s="7">
        <v>2.28423789658962</v>
      </c>
      <c r="AF151" s="25">
        <f t="shared" si="65"/>
        <v>4.0484831824298091</v>
      </c>
      <c r="AH151" s="7">
        <v>0</v>
      </c>
      <c r="AI151" s="25">
        <f t="shared" si="66"/>
        <v>0</v>
      </c>
    </row>
    <row r="152" spans="1:35" ht="14.4" x14ac:dyDescent="0.3">
      <c r="A152" t="s">
        <v>221</v>
      </c>
      <c r="B152" t="s">
        <v>657</v>
      </c>
      <c r="C152" s="7" t="s">
        <v>944</v>
      </c>
      <c r="D152" s="20">
        <v>242.90706417151901</v>
      </c>
      <c r="E152" s="24">
        <v>0</v>
      </c>
      <c r="F152" s="24">
        <v>0</v>
      </c>
      <c r="G152" s="24">
        <v>0</v>
      </c>
      <c r="H152" s="16">
        <f t="shared" si="51"/>
        <v>242.90706417151901</v>
      </c>
      <c r="I152" s="18">
        <f t="shared" si="52"/>
        <v>0</v>
      </c>
      <c r="J152" s="18">
        <f t="shared" si="53"/>
        <v>0</v>
      </c>
      <c r="K152" s="18">
        <f t="shared" si="54"/>
        <v>0</v>
      </c>
      <c r="L152" s="18">
        <f t="shared" si="55"/>
        <v>100</v>
      </c>
      <c r="M152">
        <v>9.0857043728682392</v>
      </c>
      <c r="N152" s="21">
        <v>6.0982037156580997</v>
      </c>
      <c r="O152" s="16">
        <f t="shared" si="67"/>
        <v>15.183908088526339</v>
      </c>
      <c r="P152" s="21">
        <v>15.7657847841567</v>
      </c>
      <c r="Q152" s="16">
        <f t="shared" si="68"/>
        <v>30.949692872683038</v>
      </c>
      <c r="R152" s="18">
        <f t="shared" si="56"/>
        <v>3.7404035176402841</v>
      </c>
      <c r="S152" s="18">
        <f t="shared" si="57"/>
        <v>2.5105090032919337</v>
      </c>
      <c r="T152" s="18">
        <f t="shared" si="58"/>
        <v>6.2509125209322187</v>
      </c>
      <c r="U152" s="18">
        <f t="shared" si="59"/>
        <v>6.4904595664720262</v>
      </c>
      <c r="V152" s="18">
        <f t="shared" si="60"/>
        <v>12.741372087404242</v>
      </c>
      <c r="X152" s="11">
        <f t="shared" si="61"/>
        <v>100</v>
      </c>
      <c r="Y152" s="11">
        <f t="shared" si="62"/>
        <v>12.741372087404244</v>
      </c>
      <c r="AA152" s="7">
        <v>0</v>
      </c>
      <c r="AB152" s="25">
        <f t="shared" si="63"/>
        <v>0</v>
      </c>
      <c r="AC152" s="7">
        <v>0</v>
      </c>
      <c r="AD152" s="25">
        <f t="shared" si="64"/>
        <v>0</v>
      </c>
      <c r="AE152" s="7">
        <v>0</v>
      </c>
      <c r="AF152" s="25">
        <f t="shared" si="65"/>
        <v>0</v>
      </c>
      <c r="AH152" s="7">
        <v>0</v>
      </c>
      <c r="AI152" s="25">
        <f t="shared" si="66"/>
        <v>0</v>
      </c>
    </row>
    <row r="153" spans="1:35" ht="14.4" x14ac:dyDescent="0.3">
      <c r="A153" t="s">
        <v>222</v>
      </c>
      <c r="B153" t="s">
        <v>658</v>
      </c>
      <c r="C153" s="7" t="s">
        <v>944</v>
      </c>
      <c r="D153" s="20">
        <v>7.7804570724961399</v>
      </c>
      <c r="E153" s="24">
        <v>0</v>
      </c>
      <c r="F153" s="24">
        <v>0</v>
      </c>
      <c r="G153" s="24">
        <v>0</v>
      </c>
      <c r="H153" s="16">
        <f t="shared" si="51"/>
        <v>7.7804570724961399</v>
      </c>
      <c r="I153" s="18">
        <f t="shared" si="52"/>
        <v>0</v>
      </c>
      <c r="J153" s="18">
        <f t="shared" si="53"/>
        <v>0</v>
      </c>
      <c r="K153" s="18">
        <f t="shared" si="54"/>
        <v>0</v>
      </c>
      <c r="L153" s="18">
        <f t="shared" si="55"/>
        <v>100</v>
      </c>
      <c r="M153">
        <v>5.5911613131985297E-2</v>
      </c>
      <c r="N153" s="21">
        <v>1.7793267493015401E-2</v>
      </c>
      <c r="O153" s="16">
        <f t="shared" si="67"/>
        <v>7.370488062500069E-2</v>
      </c>
      <c r="P153" s="21">
        <v>8.6249518141629899E-2</v>
      </c>
      <c r="Q153" s="16">
        <f t="shared" si="68"/>
        <v>0.15995439876663059</v>
      </c>
      <c r="R153" s="18">
        <f t="shared" si="56"/>
        <v>0.71861604801641343</v>
      </c>
      <c r="S153" s="18">
        <f t="shared" si="57"/>
        <v>0.22869180212965215</v>
      </c>
      <c r="T153" s="18">
        <f t="shared" si="58"/>
        <v>0.94730785014606556</v>
      </c>
      <c r="U153" s="18">
        <f t="shared" si="59"/>
        <v>1.108540505242569</v>
      </c>
      <c r="V153" s="18">
        <f t="shared" si="60"/>
        <v>2.0558483553886346</v>
      </c>
      <c r="X153" s="11">
        <f t="shared" si="61"/>
        <v>100</v>
      </c>
      <c r="Y153" s="11">
        <f t="shared" si="62"/>
        <v>2.0558483553886346</v>
      </c>
      <c r="AA153" s="7">
        <v>0</v>
      </c>
      <c r="AB153" s="25">
        <f t="shared" si="63"/>
        <v>0</v>
      </c>
      <c r="AC153" s="7">
        <v>0</v>
      </c>
      <c r="AD153" s="25">
        <f t="shared" si="64"/>
        <v>0</v>
      </c>
      <c r="AE153" s="7">
        <v>0</v>
      </c>
      <c r="AF153" s="25">
        <f t="shared" si="65"/>
        <v>0</v>
      </c>
      <c r="AH153" s="7">
        <v>0</v>
      </c>
      <c r="AI153" s="25">
        <f t="shared" si="66"/>
        <v>0</v>
      </c>
    </row>
    <row r="154" spans="1:35" ht="14.4" x14ac:dyDescent="0.3">
      <c r="A154" t="s">
        <v>223</v>
      </c>
      <c r="B154" t="s">
        <v>659</v>
      </c>
      <c r="C154" s="7" t="s">
        <v>941</v>
      </c>
      <c r="D154" s="20">
        <v>0.70614557753027096</v>
      </c>
      <c r="E154" s="24">
        <v>0</v>
      </c>
      <c r="F154" s="24">
        <v>0</v>
      </c>
      <c r="G154" s="24">
        <v>0</v>
      </c>
      <c r="H154" s="16">
        <f t="shared" si="51"/>
        <v>0.70614557753027096</v>
      </c>
      <c r="I154" s="18">
        <f t="shared" si="52"/>
        <v>0</v>
      </c>
      <c r="J154" s="18">
        <f t="shared" si="53"/>
        <v>0</v>
      </c>
      <c r="K154" s="18">
        <f t="shared" si="54"/>
        <v>0</v>
      </c>
      <c r="L154" s="18">
        <f t="shared" si="55"/>
        <v>100</v>
      </c>
      <c r="M154">
        <v>0</v>
      </c>
      <c r="N154" s="21">
        <v>0</v>
      </c>
      <c r="O154" s="16">
        <f t="shared" si="67"/>
        <v>0</v>
      </c>
      <c r="P154" s="21">
        <v>6.7304597096853602E-2</v>
      </c>
      <c r="Q154" s="16">
        <f t="shared" si="68"/>
        <v>6.7304597096853602E-2</v>
      </c>
      <c r="R154" s="18">
        <f t="shared" si="56"/>
        <v>0</v>
      </c>
      <c r="S154" s="18">
        <f t="shared" si="57"/>
        <v>0</v>
      </c>
      <c r="T154" s="18">
        <f t="shared" si="58"/>
        <v>0</v>
      </c>
      <c r="U154" s="18">
        <f t="shared" si="59"/>
        <v>9.5312636995122162</v>
      </c>
      <c r="V154" s="18">
        <f t="shared" si="60"/>
        <v>9.5312636995122162</v>
      </c>
      <c r="X154" s="11">
        <f t="shared" si="61"/>
        <v>100</v>
      </c>
      <c r="Y154" s="11">
        <f t="shared" si="62"/>
        <v>9.5312636995122162</v>
      </c>
      <c r="AA154" s="7">
        <v>0</v>
      </c>
      <c r="AB154" s="25">
        <f t="shared" si="63"/>
        <v>0</v>
      </c>
      <c r="AC154" s="7">
        <v>0</v>
      </c>
      <c r="AD154" s="25">
        <f t="shared" si="64"/>
        <v>0</v>
      </c>
      <c r="AE154" s="7">
        <v>0</v>
      </c>
      <c r="AF154" s="25">
        <f t="shared" si="65"/>
        <v>0</v>
      </c>
      <c r="AH154" s="7">
        <v>0</v>
      </c>
      <c r="AI154" s="25">
        <f t="shared" si="66"/>
        <v>0</v>
      </c>
    </row>
    <row r="155" spans="1:35" ht="14.4" x14ac:dyDescent="0.3">
      <c r="A155" t="s">
        <v>224</v>
      </c>
      <c r="B155" t="s">
        <v>660</v>
      </c>
      <c r="C155" s="7" t="s">
        <v>941</v>
      </c>
      <c r="D155" s="20">
        <v>29.8074188434388</v>
      </c>
      <c r="E155" s="24">
        <v>0</v>
      </c>
      <c r="F155" s="24">
        <v>5.1068809718854001E-4</v>
      </c>
      <c r="G155" s="24">
        <v>7.9287196983856806E-2</v>
      </c>
      <c r="H155" s="16">
        <f t="shared" si="51"/>
        <v>29.727620958357754</v>
      </c>
      <c r="I155" s="18">
        <f t="shared" si="52"/>
        <v>0</v>
      </c>
      <c r="J155" s="18">
        <f t="shared" si="53"/>
        <v>1.7132919152473094E-3</v>
      </c>
      <c r="K155" s="18">
        <f t="shared" si="54"/>
        <v>0.26599819796644175</v>
      </c>
      <c r="L155" s="18">
        <f t="shared" si="55"/>
        <v>99.732288510118309</v>
      </c>
      <c r="M155">
        <v>1.9091394548147199E-2</v>
      </c>
      <c r="N155" s="21">
        <v>1.43635348265263E-2</v>
      </c>
      <c r="O155" s="16">
        <f t="shared" si="67"/>
        <v>3.3454929374673495E-2</v>
      </c>
      <c r="P155" s="21">
        <v>0.29646719219683498</v>
      </c>
      <c r="Q155" s="16">
        <f t="shared" si="68"/>
        <v>0.32992212157150846</v>
      </c>
      <c r="R155" s="18">
        <f t="shared" si="56"/>
        <v>6.4049137056862576E-2</v>
      </c>
      <c r="S155" s="18">
        <f t="shared" si="57"/>
        <v>4.8187784732283169E-2</v>
      </c>
      <c r="T155" s="18">
        <f t="shared" si="58"/>
        <v>0.11223692178914572</v>
      </c>
      <c r="U155" s="18">
        <f t="shared" si="59"/>
        <v>0.99460873735497324</v>
      </c>
      <c r="V155" s="18">
        <f t="shared" si="60"/>
        <v>1.1068456591441189</v>
      </c>
      <c r="X155" s="11">
        <f t="shared" si="61"/>
        <v>100</v>
      </c>
      <c r="Y155" s="11">
        <f t="shared" si="62"/>
        <v>1.1068456591441189</v>
      </c>
      <c r="AA155" s="7">
        <v>0</v>
      </c>
      <c r="AB155" s="25">
        <f t="shared" si="63"/>
        <v>0</v>
      </c>
      <c r="AC155" s="7">
        <v>2.2439571752445701E-3</v>
      </c>
      <c r="AD155" s="25">
        <f t="shared" si="64"/>
        <v>7.5281834600667182E-3</v>
      </c>
      <c r="AE155" s="7">
        <v>2.36333275239216E-2</v>
      </c>
      <c r="AF155" s="25">
        <f t="shared" si="65"/>
        <v>7.928672941476031E-2</v>
      </c>
      <c r="AH155" s="7">
        <v>0</v>
      </c>
      <c r="AI155" s="25">
        <f t="shared" si="66"/>
        <v>0</v>
      </c>
    </row>
    <row r="156" spans="1:35" ht="14.4" x14ac:dyDescent="0.3">
      <c r="A156" t="s">
        <v>225</v>
      </c>
      <c r="B156" t="s">
        <v>661</v>
      </c>
      <c r="C156" s="7" t="s">
        <v>941</v>
      </c>
      <c r="D156" s="20">
        <v>1.4999844032001799</v>
      </c>
      <c r="E156" s="24">
        <v>1.4666648283624E-2</v>
      </c>
      <c r="F156" s="24">
        <v>0.68545455576647896</v>
      </c>
      <c r="G156" s="24">
        <v>0.108562948502495</v>
      </c>
      <c r="H156" s="16">
        <f t="shared" si="51"/>
        <v>0.69130025064758194</v>
      </c>
      <c r="I156" s="18">
        <f t="shared" si="52"/>
        <v>0.97778671913741677</v>
      </c>
      <c r="J156" s="18">
        <f t="shared" si="53"/>
        <v>45.697445540372186</v>
      </c>
      <c r="K156" s="18">
        <f t="shared" si="54"/>
        <v>7.2376051558188621</v>
      </c>
      <c r="L156" s="18">
        <f t="shared" si="55"/>
        <v>46.087162584671539</v>
      </c>
      <c r="M156">
        <v>0</v>
      </c>
      <c r="N156" s="21">
        <v>1.20045540293678E-2</v>
      </c>
      <c r="O156" s="16">
        <f t="shared" si="67"/>
        <v>1.20045540293678E-2</v>
      </c>
      <c r="P156" s="21">
        <v>1.5150519703510499E-2</v>
      </c>
      <c r="Q156" s="16">
        <f t="shared" si="68"/>
        <v>2.7155073732878302E-2</v>
      </c>
      <c r="R156" s="18">
        <f t="shared" si="56"/>
        <v>0</v>
      </c>
      <c r="S156" s="18">
        <f t="shared" si="57"/>
        <v>0.80031192349442959</v>
      </c>
      <c r="T156" s="18">
        <f t="shared" si="58"/>
        <v>0.80031192349442959</v>
      </c>
      <c r="U156" s="18">
        <f t="shared" si="59"/>
        <v>1.0100451492153677</v>
      </c>
      <c r="V156" s="18">
        <f t="shared" si="60"/>
        <v>1.8103570727097975</v>
      </c>
      <c r="X156" s="11">
        <f t="shared" si="61"/>
        <v>100</v>
      </c>
      <c r="Y156" s="11">
        <f t="shared" si="62"/>
        <v>1.8103570727097973</v>
      </c>
      <c r="AA156" s="7">
        <v>3.8796529034734701E-4</v>
      </c>
      <c r="AB156" s="25">
        <f t="shared" si="63"/>
        <v>2.586462162670709E-2</v>
      </c>
      <c r="AC156" s="7">
        <v>0.78667469554855396</v>
      </c>
      <c r="AD156" s="25">
        <f t="shared" si="64"/>
        <v>52.445525024807118</v>
      </c>
      <c r="AE156" s="7">
        <v>0</v>
      </c>
      <c r="AF156" s="25">
        <f t="shared" si="65"/>
        <v>0</v>
      </c>
      <c r="AH156" s="7">
        <v>0</v>
      </c>
      <c r="AI156" s="25">
        <f t="shared" si="66"/>
        <v>0</v>
      </c>
    </row>
    <row r="157" spans="1:35" ht="14.4" x14ac:dyDescent="0.3">
      <c r="A157" t="s">
        <v>226</v>
      </c>
      <c r="B157" t="s">
        <v>662</v>
      </c>
      <c r="C157" s="7" t="s">
        <v>941</v>
      </c>
      <c r="D157" s="20">
        <v>1.2652358327378299</v>
      </c>
      <c r="E157" s="24">
        <v>0</v>
      </c>
      <c r="F157" s="24">
        <v>0</v>
      </c>
      <c r="G157" s="24">
        <v>0.96672729673286195</v>
      </c>
      <c r="H157" s="16">
        <f t="shared" si="51"/>
        <v>0.29850853600496796</v>
      </c>
      <c r="I157" s="18">
        <f t="shared" si="52"/>
        <v>0</v>
      </c>
      <c r="J157" s="18">
        <f t="shared" si="53"/>
        <v>0</v>
      </c>
      <c r="K157" s="18">
        <f t="shared" si="54"/>
        <v>76.40688571402309</v>
      </c>
      <c r="L157" s="18">
        <f t="shared" si="55"/>
        <v>23.593114285976917</v>
      </c>
      <c r="M157">
        <v>0.43965322776223498</v>
      </c>
      <c r="N157" s="21">
        <v>0.11520455453787901</v>
      </c>
      <c r="O157" s="16">
        <f t="shared" si="67"/>
        <v>0.55485778230011396</v>
      </c>
      <c r="P157" s="21">
        <v>0.25151076859351801</v>
      </c>
      <c r="Q157" s="16">
        <f t="shared" si="68"/>
        <v>0.80636855089363202</v>
      </c>
      <c r="R157" s="18">
        <f t="shared" si="56"/>
        <v>34.748717700389044</v>
      </c>
      <c r="S157" s="18">
        <f t="shared" si="57"/>
        <v>9.1053819024860481</v>
      </c>
      <c r="T157" s="18">
        <f t="shared" si="58"/>
        <v>43.854099602875088</v>
      </c>
      <c r="U157" s="18">
        <f t="shared" si="59"/>
        <v>19.878568254684712</v>
      </c>
      <c r="V157" s="18">
        <f t="shared" si="60"/>
        <v>63.732667857559797</v>
      </c>
      <c r="X157" s="11">
        <f t="shared" si="61"/>
        <v>100</v>
      </c>
      <c r="Y157" s="11">
        <f t="shared" si="62"/>
        <v>63.732667857559804</v>
      </c>
      <c r="AA157" s="7">
        <v>0</v>
      </c>
      <c r="AB157" s="25">
        <f t="shared" si="63"/>
        <v>0</v>
      </c>
      <c r="AC157" s="7">
        <v>0.92592444649447103</v>
      </c>
      <c r="AD157" s="25">
        <f t="shared" si="64"/>
        <v>73.181965174893378</v>
      </c>
      <c r="AE157" s="7">
        <v>0.119417755159258</v>
      </c>
      <c r="AF157" s="25">
        <f t="shared" si="65"/>
        <v>9.4383791597848781</v>
      </c>
      <c r="AH157" s="7">
        <v>1.2652358327378299</v>
      </c>
      <c r="AI157" s="25">
        <f t="shared" si="66"/>
        <v>100</v>
      </c>
    </row>
    <row r="158" spans="1:35" ht="14.4" x14ac:dyDescent="0.3">
      <c r="A158" t="s">
        <v>227</v>
      </c>
      <c r="B158" t="s">
        <v>663</v>
      </c>
      <c r="C158" s="7" t="s">
        <v>944</v>
      </c>
      <c r="D158" s="20">
        <v>35.415930600734903</v>
      </c>
      <c r="E158" s="24">
        <v>0</v>
      </c>
      <c r="F158" s="24">
        <v>0</v>
      </c>
      <c r="G158" s="24">
        <v>0</v>
      </c>
      <c r="H158" s="16">
        <f t="shared" si="51"/>
        <v>35.415930600734903</v>
      </c>
      <c r="I158" s="18">
        <f t="shared" si="52"/>
        <v>0</v>
      </c>
      <c r="J158" s="18">
        <f t="shared" si="53"/>
        <v>0</v>
      </c>
      <c r="K158" s="18">
        <f t="shared" si="54"/>
        <v>0</v>
      </c>
      <c r="L158" s="18">
        <f t="shared" si="55"/>
        <v>100</v>
      </c>
      <c r="M158">
        <v>3.8473876422256801</v>
      </c>
      <c r="N158" s="21">
        <v>1.0738363268873401</v>
      </c>
      <c r="O158" s="16">
        <f t="shared" si="67"/>
        <v>4.9212239691130204</v>
      </c>
      <c r="P158" s="21">
        <v>1.25859908996291</v>
      </c>
      <c r="Q158" s="16">
        <f t="shared" si="68"/>
        <v>6.1798230590759307</v>
      </c>
      <c r="R158" s="18">
        <f t="shared" si="56"/>
        <v>10.86343794152862</v>
      </c>
      <c r="S158" s="18">
        <f t="shared" si="57"/>
        <v>3.0320714680445451</v>
      </c>
      <c r="T158" s="18">
        <f t="shared" si="58"/>
        <v>13.895509409573165</v>
      </c>
      <c r="U158" s="18">
        <f t="shared" si="59"/>
        <v>3.5537654061723094</v>
      </c>
      <c r="V158" s="18">
        <f t="shared" si="60"/>
        <v>17.449274815745476</v>
      </c>
      <c r="X158" s="11">
        <f t="shared" si="61"/>
        <v>100</v>
      </c>
      <c r="Y158" s="11">
        <f t="shared" si="62"/>
        <v>17.449274815745476</v>
      </c>
      <c r="AA158" s="7">
        <v>0</v>
      </c>
      <c r="AB158" s="25">
        <f t="shared" si="63"/>
        <v>0</v>
      </c>
      <c r="AC158" s="7">
        <v>0</v>
      </c>
      <c r="AD158" s="25">
        <f t="shared" si="64"/>
        <v>0</v>
      </c>
      <c r="AE158" s="7">
        <v>5.0904412576726399E-2</v>
      </c>
      <c r="AF158" s="25">
        <f t="shared" si="65"/>
        <v>0.14373309330934284</v>
      </c>
      <c r="AH158" s="7">
        <v>0</v>
      </c>
      <c r="AI158" s="25">
        <f t="shared" si="66"/>
        <v>0</v>
      </c>
    </row>
    <row r="159" spans="1:35" ht="14.4" x14ac:dyDescent="0.3">
      <c r="A159" t="s">
        <v>228</v>
      </c>
      <c r="B159" t="s">
        <v>664</v>
      </c>
      <c r="C159" s="7" t="s">
        <v>941</v>
      </c>
      <c r="D159" s="20">
        <v>0.85425929764360098</v>
      </c>
      <c r="E159" s="24">
        <v>0</v>
      </c>
      <c r="F159" s="24">
        <v>0</v>
      </c>
      <c r="G159" s="24">
        <v>0</v>
      </c>
      <c r="H159" s="16">
        <f t="shared" si="51"/>
        <v>0.85425929764360098</v>
      </c>
      <c r="I159" s="18">
        <f t="shared" si="52"/>
        <v>0</v>
      </c>
      <c r="J159" s="18">
        <f t="shared" si="53"/>
        <v>0</v>
      </c>
      <c r="K159" s="18">
        <f t="shared" si="54"/>
        <v>0</v>
      </c>
      <c r="L159" s="18">
        <f t="shared" si="55"/>
        <v>100</v>
      </c>
      <c r="M159">
        <v>0</v>
      </c>
      <c r="N159" s="21">
        <v>2.12777262986637E-3</v>
      </c>
      <c r="O159" s="16">
        <f t="shared" si="67"/>
        <v>2.12777262986637E-3</v>
      </c>
      <c r="P159" s="21">
        <v>4.5996094341887499E-2</v>
      </c>
      <c r="Q159" s="16">
        <f t="shared" si="68"/>
        <v>4.8123866971753866E-2</v>
      </c>
      <c r="R159" s="18">
        <f t="shared" si="56"/>
        <v>0</v>
      </c>
      <c r="S159" s="18">
        <f t="shared" si="57"/>
        <v>0.24907807684805347</v>
      </c>
      <c r="T159" s="18">
        <f t="shared" si="58"/>
        <v>0.24907807684805347</v>
      </c>
      <c r="U159" s="18">
        <f t="shared" si="59"/>
        <v>5.3843246972861376</v>
      </c>
      <c r="V159" s="18">
        <f t="shared" si="60"/>
        <v>5.6334027741341899</v>
      </c>
      <c r="X159" s="11">
        <f t="shared" si="61"/>
        <v>100</v>
      </c>
      <c r="Y159" s="11">
        <f t="shared" si="62"/>
        <v>5.6334027741341908</v>
      </c>
      <c r="AA159" s="7">
        <v>0</v>
      </c>
      <c r="AB159" s="25">
        <f t="shared" si="63"/>
        <v>0</v>
      </c>
      <c r="AC159" s="7">
        <v>0</v>
      </c>
      <c r="AD159" s="25">
        <f t="shared" si="64"/>
        <v>0</v>
      </c>
      <c r="AE159" s="7">
        <v>0</v>
      </c>
      <c r="AF159" s="25">
        <f t="shared" si="65"/>
        <v>0</v>
      </c>
      <c r="AH159" s="7">
        <v>0</v>
      </c>
      <c r="AI159" s="25">
        <f t="shared" si="66"/>
        <v>0</v>
      </c>
    </row>
    <row r="160" spans="1:35" ht="14.4" x14ac:dyDescent="0.3">
      <c r="A160" t="s">
        <v>229</v>
      </c>
      <c r="B160" t="s">
        <v>665</v>
      </c>
      <c r="C160" s="7" t="s">
        <v>941</v>
      </c>
      <c r="D160" s="20">
        <v>11.6100545621498</v>
      </c>
      <c r="E160" s="24">
        <v>0</v>
      </c>
      <c r="F160" s="24">
        <v>0</v>
      </c>
      <c r="G160" s="24">
        <v>0</v>
      </c>
      <c r="H160" s="16">
        <f t="shared" si="51"/>
        <v>11.6100545621498</v>
      </c>
      <c r="I160" s="18">
        <f t="shared" si="52"/>
        <v>0</v>
      </c>
      <c r="J160" s="18">
        <f t="shared" si="53"/>
        <v>0</v>
      </c>
      <c r="K160" s="18">
        <f t="shared" si="54"/>
        <v>0</v>
      </c>
      <c r="L160" s="18">
        <f t="shared" si="55"/>
        <v>100</v>
      </c>
      <c r="M160">
        <v>0</v>
      </c>
      <c r="N160" s="21">
        <v>1.12044847947603E-2</v>
      </c>
      <c r="O160" s="16">
        <f t="shared" si="67"/>
        <v>1.12044847947603E-2</v>
      </c>
      <c r="P160" s="21">
        <v>0.25110103264091999</v>
      </c>
      <c r="Q160" s="16">
        <f t="shared" si="68"/>
        <v>0.26230551743568031</v>
      </c>
      <c r="R160" s="18">
        <f t="shared" si="56"/>
        <v>0</v>
      </c>
      <c r="S160" s="18">
        <f t="shared" si="57"/>
        <v>9.6506736766666823E-2</v>
      </c>
      <c r="T160" s="18">
        <f t="shared" si="58"/>
        <v>9.6506736766666823E-2</v>
      </c>
      <c r="U160" s="18">
        <f t="shared" si="59"/>
        <v>2.1627894278769375</v>
      </c>
      <c r="V160" s="18">
        <f t="shared" si="60"/>
        <v>2.2592961646436049</v>
      </c>
      <c r="X160" s="11">
        <f t="shared" si="61"/>
        <v>100</v>
      </c>
      <c r="Y160" s="11">
        <f t="shared" si="62"/>
        <v>2.2592961646436045</v>
      </c>
      <c r="AA160" s="7">
        <v>0</v>
      </c>
      <c r="AB160" s="25">
        <f t="shared" si="63"/>
        <v>0</v>
      </c>
      <c r="AC160" s="7">
        <v>0</v>
      </c>
      <c r="AD160" s="25">
        <f t="shared" si="64"/>
        <v>0</v>
      </c>
      <c r="AE160" s="7">
        <v>3.4304879679111701E-4</v>
      </c>
      <c r="AF160" s="25">
        <f t="shared" si="65"/>
        <v>2.9547561120814893E-3</v>
      </c>
      <c r="AH160" s="7">
        <v>0</v>
      </c>
      <c r="AI160" s="25">
        <f t="shared" si="66"/>
        <v>0</v>
      </c>
    </row>
    <row r="161" spans="1:35" ht="14.4" x14ac:dyDescent="0.3">
      <c r="A161" t="s">
        <v>230</v>
      </c>
      <c r="B161" t="s">
        <v>666</v>
      </c>
      <c r="C161" s="7" t="s">
        <v>944</v>
      </c>
      <c r="D161" s="20">
        <v>331.35390013201999</v>
      </c>
      <c r="E161" s="24">
        <v>0</v>
      </c>
      <c r="F161" s="24">
        <v>0</v>
      </c>
      <c r="G161" s="24">
        <v>0</v>
      </c>
      <c r="H161" s="16">
        <f t="shared" si="51"/>
        <v>331.35390013201999</v>
      </c>
      <c r="I161" s="18">
        <f t="shared" si="52"/>
        <v>0</v>
      </c>
      <c r="J161" s="18">
        <f t="shared" si="53"/>
        <v>0</v>
      </c>
      <c r="K161" s="18">
        <f t="shared" si="54"/>
        <v>0</v>
      </c>
      <c r="L161" s="18">
        <f t="shared" si="55"/>
        <v>100</v>
      </c>
      <c r="M161">
        <v>16.801546835176101</v>
      </c>
      <c r="N161" s="21">
        <v>6.6959854994862704</v>
      </c>
      <c r="O161" s="16">
        <f t="shared" si="67"/>
        <v>23.49753233466237</v>
      </c>
      <c r="P161" s="21">
        <v>14.8719897713734</v>
      </c>
      <c r="Q161" s="16">
        <f t="shared" si="68"/>
        <v>38.369522106035774</v>
      </c>
      <c r="R161" s="18">
        <f t="shared" si="56"/>
        <v>5.0705746419408158</v>
      </c>
      <c r="S161" s="18">
        <f t="shared" si="57"/>
        <v>2.0207957403906867</v>
      </c>
      <c r="T161" s="18">
        <f t="shared" si="58"/>
        <v>7.091370382331502</v>
      </c>
      <c r="U161" s="18">
        <f t="shared" si="59"/>
        <v>4.4882495016500528</v>
      </c>
      <c r="V161" s="18">
        <f t="shared" si="60"/>
        <v>11.579619883981556</v>
      </c>
      <c r="X161" s="11">
        <f t="shared" si="61"/>
        <v>100</v>
      </c>
      <c r="Y161" s="11">
        <f t="shared" si="62"/>
        <v>11.579619883981556</v>
      </c>
      <c r="AA161" s="7">
        <v>0</v>
      </c>
      <c r="AB161" s="25">
        <f t="shared" si="63"/>
        <v>0</v>
      </c>
      <c r="AC161" s="7">
        <v>0</v>
      </c>
      <c r="AD161" s="25">
        <f t="shared" si="64"/>
        <v>0</v>
      </c>
      <c r="AE161" s="7">
        <v>0</v>
      </c>
      <c r="AF161" s="25">
        <f t="shared" si="65"/>
        <v>0</v>
      </c>
      <c r="AH161" s="7">
        <v>0</v>
      </c>
      <c r="AI161" s="25">
        <f t="shared" si="66"/>
        <v>0</v>
      </c>
    </row>
    <row r="162" spans="1:35" ht="14.4" x14ac:dyDescent="0.3">
      <c r="A162" t="s">
        <v>231</v>
      </c>
      <c r="B162" t="s">
        <v>667</v>
      </c>
      <c r="C162" s="7" t="s">
        <v>941</v>
      </c>
      <c r="D162" s="20">
        <v>4.5144422142724396</v>
      </c>
      <c r="E162" s="24">
        <v>0</v>
      </c>
      <c r="F162" s="24">
        <v>0</v>
      </c>
      <c r="G162" s="24">
        <v>0</v>
      </c>
      <c r="H162" s="16">
        <f t="shared" si="51"/>
        <v>4.5144422142724396</v>
      </c>
      <c r="I162" s="18">
        <f t="shared" si="52"/>
        <v>0</v>
      </c>
      <c r="J162" s="18">
        <f t="shared" si="53"/>
        <v>0</v>
      </c>
      <c r="K162" s="18">
        <f t="shared" si="54"/>
        <v>0</v>
      </c>
      <c r="L162" s="18">
        <f t="shared" si="55"/>
        <v>100</v>
      </c>
      <c r="M162">
        <v>5.28675301873947E-3</v>
      </c>
      <c r="N162" s="21">
        <v>1.1953501470066101E-2</v>
      </c>
      <c r="O162" s="16">
        <f t="shared" si="67"/>
        <v>1.7240254488805569E-2</v>
      </c>
      <c r="P162" s="21">
        <v>5.7117249949277797E-2</v>
      </c>
      <c r="Q162" s="16">
        <f t="shared" si="68"/>
        <v>7.4357504438083366E-2</v>
      </c>
      <c r="R162" s="18">
        <f t="shared" si="56"/>
        <v>0.11710755765187036</v>
      </c>
      <c r="S162" s="18">
        <f t="shared" si="57"/>
        <v>0.26478357464129287</v>
      </c>
      <c r="T162" s="18">
        <f t="shared" si="58"/>
        <v>0.38189113229316318</v>
      </c>
      <c r="U162" s="18">
        <f t="shared" si="59"/>
        <v>1.2652116748488047</v>
      </c>
      <c r="V162" s="18">
        <f t="shared" si="60"/>
        <v>1.6471028071419678</v>
      </c>
      <c r="X162" s="11">
        <f t="shared" si="61"/>
        <v>100</v>
      </c>
      <c r="Y162" s="11">
        <f t="shared" si="62"/>
        <v>1.647102807141968</v>
      </c>
      <c r="AA162" s="7">
        <v>0</v>
      </c>
      <c r="AB162" s="25">
        <f t="shared" si="63"/>
        <v>0</v>
      </c>
      <c r="AC162" s="7">
        <v>0</v>
      </c>
      <c r="AD162" s="25">
        <f t="shared" si="64"/>
        <v>0</v>
      </c>
      <c r="AE162" s="7">
        <v>0</v>
      </c>
      <c r="AF162" s="25">
        <f t="shared" si="65"/>
        <v>0</v>
      </c>
      <c r="AH162" s="7">
        <v>0</v>
      </c>
      <c r="AI162" s="25">
        <f t="shared" si="66"/>
        <v>0</v>
      </c>
    </row>
    <row r="163" spans="1:35" ht="14.4" x14ac:dyDescent="0.3">
      <c r="A163" t="s">
        <v>232</v>
      </c>
      <c r="B163" t="s">
        <v>668</v>
      </c>
      <c r="C163" s="7" t="s">
        <v>941</v>
      </c>
      <c r="D163" s="20">
        <v>15.9887853640013</v>
      </c>
      <c r="E163" s="24">
        <v>0</v>
      </c>
      <c r="F163" s="24">
        <v>5.1068809718854001E-4</v>
      </c>
      <c r="G163" s="24">
        <v>7.8825646635939398E-2</v>
      </c>
      <c r="H163" s="16">
        <f t="shared" si="51"/>
        <v>15.909449029268172</v>
      </c>
      <c r="I163" s="18">
        <f t="shared" si="52"/>
        <v>0</v>
      </c>
      <c r="J163" s="18">
        <f t="shared" si="53"/>
        <v>3.1940393567253247E-3</v>
      </c>
      <c r="K163" s="18">
        <f t="shared" si="54"/>
        <v>0.49300584654426033</v>
      </c>
      <c r="L163" s="18">
        <f t="shared" si="55"/>
        <v>99.503800114099022</v>
      </c>
      <c r="M163">
        <v>5.9329132249462402E-3</v>
      </c>
      <c r="N163" s="21">
        <v>2.14486841376055E-3</v>
      </c>
      <c r="O163" s="16">
        <f t="shared" si="67"/>
        <v>8.0777816387067897E-3</v>
      </c>
      <c r="P163" s="21">
        <v>1.84253938210895E-2</v>
      </c>
      <c r="Q163" s="16">
        <f t="shared" si="68"/>
        <v>2.6503175459796288E-2</v>
      </c>
      <c r="R163" s="18">
        <f t="shared" si="56"/>
        <v>3.7106716300690207E-2</v>
      </c>
      <c r="S163" s="18">
        <f t="shared" si="57"/>
        <v>1.3414830238385177E-2</v>
      </c>
      <c r="T163" s="18">
        <f t="shared" si="58"/>
        <v>5.0521546539075375E-2</v>
      </c>
      <c r="U163" s="18">
        <f t="shared" si="59"/>
        <v>0.11523948443622377</v>
      </c>
      <c r="V163" s="18">
        <f t="shared" si="60"/>
        <v>0.16576103097529912</v>
      </c>
      <c r="X163" s="11">
        <f t="shared" si="61"/>
        <v>100.00000000000001</v>
      </c>
      <c r="Y163" s="11">
        <f t="shared" si="62"/>
        <v>0.16576103097529915</v>
      </c>
      <c r="AA163" s="7">
        <v>0</v>
      </c>
      <c r="AB163" s="25">
        <f t="shared" si="63"/>
        <v>0</v>
      </c>
      <c r="AC163" s="7">
        <v>2.2439571752445701E-3</v>
      </c>
      <c r="AD163" s="25">
        <f t="shared" si="64"/>
        <v>1.4034569381967142E-2</v>
      </c>
      <c r="AE163" s="7">
        <v>2.3290278727130499E-2</v>
      </c>
      <c r="AF163" s="25">
        <f t="shared" si="65"/>
        <v>0.14566634173205231</v>
      </c>
      <c r="AH163" s="7">
        <v>0</v>
      </c>
      <c r="AI163" s="25">
        <f t="shared" si="66"/>
        <v>0</v>
      </c>
    </row>
    <row r="164" spans="1:35" ht="14.4" x14ac:dyDescent="0.3">
      <c r="A164" t="s">
        <v>233</v>
      </c>
      <c r="B164" t="s">
        <v>669</v>
      </c>
      <c r="C164" s="7" t="s">
        <v>944</v>
      </c>
      <c r="D164" s="20">
        <v>2.83125121673379</v>
      </c>
      <c r="E164" s="24">
        <v>0</v>
      </c>
      <c r="F164" s="24">
        <v>9.4632788967934894E-2</v>
      </c>
      <c r="G164" s="24">
        <v>1.3592580660791999E-2</v>
      </c>
      <c r="H164" s="16">
        <f t="shared" si="51"/>
        <v>2.7230258471050632</v>
      </c>
      <c r="I164" s="18">
        <f t="shared" si="52"/>
        <v>0</v>
      </c>
      <c r="J164" s="18">
        <f t="shared" si="53"/>
        <v>3.3424370260264618</v>
      </c>
      <c r="K164" s="18">
        <f t="shared" si="54"/>
        <v>0.480090942847268</v>
      </c>
      <c r="L164" s="18">
        <f t="shared" si="55"/>
        <v>96.177472031126271</v>
      </c>
      <c r="M164">
        <v>4.6993695397203501E-2</v>
      </c>
      <c r="N164" s="21">
        <v>4.5062539734860699E-2</v>
      </c>
      <c r="O164" s="16">
        <f t="shared" si="67"/>
        <v>9.2056235132064207E-2</v>
      </c>
      <c r="P164" s="21">
        <v>9.7292534452633403E-2</v>
      </c>
      <c r="Q164" s="16">
        <f t="shared" si="68"/>
        <v>0.1893487695846976</v>
      </c>
      <c r="R164" s="18">
        <f t="shared" si="56"/>
        <v>1.6598207576725292</v>
      </c>
      <c r="S164" s="18">
        <f t="shared" si="57"/>
        <v>1.5916121984698377</v>
      </c>
      <c r="T164" s="18">
        <f t="shared" si="58"/>
        <v>3.2514329561423674</v>
      </c>
      <c r="U164" s="18">
        <f t="shared" si="59"/>
        <v>3.4363794310302418</v>
      </c>
      <c r="V164" s="18">
        <f t="shared" si="60"/>
        <v>6.6878123871726078</v>
      </c>
      <c r="X164" s="11">
        <f t="shared" si="61"/>
        <v>100</v>
      </c>
      <c r="Y164" s="11">
        <f t="shared" si="62"/>
        <v>6.6878123871726087</v>
      </c>
      <c r="AA164" s="7">
        <v>8.98077612301625E-2</v>
      </c>
      <c r="AB164" s="25">
        <f t="shared" si="63"/>
        <v>3.1720166935157112</v>
      </c>
      <c r="AC164" s="7">
        <v>3.1694277917529599E-3</v>
      </c>
      <c r="AD164" s="25">
        <f t="shared" si="64"/>
        <v>0.11194442135761093</v>
      </c>
      <c r="AE164" s="7">
        <v>5.3167351858995904E-3</v>
      </c>
      <c r="AF164" s="25">
        <f t="shared" si="65"/>
        <v>0.18778747553292441</v>
      </c>
      <c r="AH164" s="7">
        <v>0</v>
      </c>
      <c r="AI164" s="25">
        <f t="shared" si="66"/>
        <v>0</v>
      </c>
    </row>
    <row r="165" spans="1:35" ht="14.4" x14ac:dyDescent="0.3">
      <c r="A165" t="s">
        <v>234</v>
      </c>
      <c r="B165" t="s">
        <v>670</v>
      </c>
      <c r="C165" s="7" t="s">
        <v>941</v>
      </c>
      <c r="D165" s="20">
        <v>1.3793231008259299</v>
      </c>
      <c r="E165" s="24">
        <v>1.49963008258375E-2</v>
      </c>
      <c r="F165" s="24">
        <v>0.151964301564224</v>
      </c>
      <c r="G165" s="24">
        <v>0.124071223960167</v>
      </c>
      <c r="H165" s="16">
        <f t="shared" si="51"/>
        <v>1.0882912744757014</v>
      </c>
      <c r="I165" s="18">
        <f t="shared" si="52"/>
        <v>1.0872217551390106</v>
      </c>
      <c r="J165" s="18">
        <f t="shared" si="53"/>
        <v>11.017309974235097</v>
      </c>
      <c r="K165" s="18">
        <f t="shared" si="54"/>
        <v>8.9950805497184767</v>
      </c>
      <c r="L165" s="18">
        <f t="shared" si="55"/>
        <v>78.900387720907418</v>
      </c>
      <c r="M165">
        <v>0.16165020008619499</v>
      </c>
      <c r="N165" s="21">
        <v>5.8167802216793997E-2</v>
      </c>
      <c r="O165" s="16">
        <f t="shared" si="67"/>
        <v>0.21981800230298898</v>
      </c>
      <c r="P165" s="21">
        <v>0.1582106209427</v>
      </c>
      <c r="Q165" s="16">
        <f t="shared" si="68"/>
        <v>0.37802862324568898</v>
      </c>
      <c r="R165" s="18">
        <f t="shared" si="56"/>
        <v>11.719531122867433</v>
      </c>
      <c r="S165" s="18">
        <f t="shared" si="57"/>
        <v>4.2171266603135615</v>
      </c>
      <c r="T165" s="18">
        <f t="shared" si="58"/>
        <v>15.936657783180994</v>
      </c>
      <c r="U165" s="18">
        <f t="shared" si="59"/>
        <v>11.470163941136381</v>
      </c>
      <c r="V165" s="18">
        <f t="shared" si="60"/>
        <v>27.406821724317371</v>
      </c>
      <c r="X165" s="11">
        <f t="shared" si="61"/>
        <v>100</v>
      </c>
      <c r="Y165" s="11">
        <f t="shared" si="62"/>
        <v>27.406821724317375</v>
      </c>
      <c r="AA165" s="7">
        <v>0.12642034551049</v>
      </c>
      <c r="AB165" s="25">
        <f t="shared" si="63"/>
        <v>9.165390287075617</v>
      </c>
      <c r="AC165" s="7">
        <v>1.44061198473908E-2</v>
      </c>
      <c r="AD165" s="25">
        <f t="shared" si="64"/>
        <v>1.0444340299067352</v>
      </c>
      <c r="AE165" s="7">
        <v>5.3357448961969901E-2</v>
      </c>
      <c r="AF165" s="25">
        <f t="shared" si="65"/>
        <v>3.8683792745890941</v>
      </c>
      <c r="AH165" s="7">
        <v>0</v>
      </c>
      <c r="AI165" s="25">
        <f t="shared" si="66"/>
        <v>0</v>
      </c>
    </row>
    <row r="166" spans="1:35" ht="14.4" x14ac:dyDescent="0.3">
      <c r="A166" t="s">
        <v>235</v>
      </c>
      <c r="B166" t="s">
        <v>671</v>
      </c>
      <c r="C166" s="7" t="s">
        <v>941</v>
      </c>
      <c r="D166" s="20">
        <v>0.74943355980903104</v>
      </c>
      <c r="E166" s="24">
        <v>6.1662844946380899E-2</v>
      </c>
      <c r="F166" s="24">
        <v>7.2908373275882302E-2</v>
      </c>
      <c r="G166" s="24">
        <v>0.14015391829287399</v>
      </c>
      <c r="H166" s="16">
        <f t="shared" si="51"/>
        <v>0.4747084232938939</v>
      </c>
      <c r="I166" s="18">
        <f t="shared" si="52"/>
        <v>8.227926830777859</v>
      </c>
      <c r="J166" s="18">
        <f t="shared" si="53"/>
        <v>9.7284638940456105</v>
      </c>
      <c r="K166" s="18">
        <f t="shared" si="54"/>
        <v>18.701313339715892</v>
      </c>
      <c r="L166" s="18">
        <f t="shared" si="55"/>
        <v>63.342295935460648</v>
      </c>
      <c r="M166">
        <v>0</v>
      </c>
      <c r="N166" s="21">
        <v>0</v>
      </c>
      <c r="O166" s="16">
        <f t="shared" si="67"/>
        <v>0</v>
      </c>
      <c r="P166" s="21">
        <v>0</v>
      </c>
      <c r="Q166" s="16">
        <f t="shared" si="68"/>
        <v>0</v>
      </c>
      <c r="R166" s="18">
        <f t="shared" si="56"/>
        <v>0</v>
      </c>
      <c r="S166" s="18">
        <f t="shared" si="57"/>
        <v>0</v>
      </c>
      <c r="T166" s="18">
        <f t="shared" si="58"/>
        <v>0</v>
      </c>
      <c r="U166" s="18">
        <f t="shared" si="59"/>
        <v>0</v>
      </c>
      <c r="V166" s="18">
        <f t="shared" si="60"/>
        <v>0</v>
      </c>
      <c r="X166" s="11">
        <f t="shared" si="61"/>
        <v>100</v>
      </c>
      <c r="Y166" s="11">
        <f t="shared" si="62"/>
        <v>0</v>
      </c>
      <c r="AA166" s="7">
        <v>8.5466409320611197E-2</v>
      </c>
      <c r="AB166" s="25">
        <f t="shared" si="63"/>
        <v>11.404134256062614</v>
      </c>
      <c r="AC166" s="7">
        <v>0.228246119470883</v>
      </c>
      <c r="AD166" s="25">
        <f t="shared" si="64"/>
        <v>30.455817795115042</v>
      </c>
      <c r="AE166" s="7">
        <v>1.7607651854999101E-2</v>
      </c>
      <c r="AF166" s="25">
        <f t="shared" si="65"/>
        <v>2.3494613531165913</v>
      </c>
      <c r="AH166" s="7">
        <v>0.57834238952717199</v>
      </c>
      <c r="AI166" s="25">
        <f t="shared" si="66"/>
        <v>77.170601977651472</v>
      </c>
    </row>
    <row r="167" spans="1:35" ht="14.4" x14ac:dyDescent="0.3">
      <c r="A167" t="s">
        <v>236</v>
      </c>
      <c r="B167" t="s">
        <v>672</v>
      </c>
      <c r="C167" s="7" t="s">
        <v>941</v>
      </c>
      <c r="D167" s="20">
        <v>8.1514390786913093</v>
      </c>
      <c r="E167" s="24">
        <v>0</v>
      </c>
      <c r="F167" s="24">
        <v>0</v>
      </c>
      <c r="G167" s="24">
        <v>0</v>
      </c>
      <c r="H167" s="16">
        <f t="shared" si="51"/>
        <v>8.1514390786913093</v>
      </c>
      <c r="I167" s="18">
        <f t="shared" si="52"/>
        <v>0</v>
      </c>
      <c r="J167" s="18">
        <f t="shared" si="53"/>
        <v>0</v>
      </c>
      <c r="K167" s="18">
        <f t="shared" si="54"/>
        <v>0</v>
      </c>
      <c r="L167" s="18">
        <f t="shared" si="55"/>
        <v>100</v>
      </c>
      <c r="M167">
        <v>0.577062964590219</v>
      </c>
      <c r="N167" s="21">
        <v>0.21779821269472499</v>
      </c>
      <c r="O167" s="16">
        <f t="shared" si="67"/>
        <v>0.79486117728494399</v>
      </c>
      <c r="P167" s="21">
        <v>0.427458245733774</v>
      </c>
      <c r="Q167" s="16">
        <f t="shared" si="68"/>
        <v>1.222319423018718</v>
      </c>
      <c r="R167" s="18">
        <f t="shared" si="56"/>
        <v>7.0792771560879393</v>
      </c>
      <c r="S167" s="18">
        <f t="shared" si="57"/>
        <v>2.6718989198370098</v>
      </c>
      <c r="T167" s="18">
        <f t="shared" si="58"/>
        <v>9.7511760759249491</v>
      </c>
      <c r="U167" s="18">
        <f t="shared" si="59"/>
        <v>5.2439605032587844</v>
      </c>
      <c r="V167" s="18">
        <f t="shared" si="60"/>
        <v>14.995136579183733</v>
      </c>
      <c r="X167" s="11">
        <f t="shared" si="61"/>
        <v>100</v>
      </c>
      <c r="Y167" s="11">
        <f t="shared" si="62"/>
        <v>14.995136579183733</v>
      </c>
      <c r="AA167" s="7">
        <v>0</v>
      </c>
      <c r="AB167" s="25">
        <f t="shared" si="63"/>
        <v>0</v>
      </c>
      <c r="AC167" s="7">
        <v>0</v>
      </c>
      <c r="AD167" s="25">
        <f t="shared" si="64"/>
        <v>0</v>
      </c>
      <c r="AE167" s="7">
        <v>0.75768081221412298</v>
      </c>
      <c r="AF167" s="25">
        <f t="shared" si="65"/>
        <v>9.2950558165217441</v>
      </c>
      <c r="AH167" s="7">
        <v>0</v>
      </c>
      <c r="AI167" s="25">
        <f t="shared" si="66"/>
        <v>0</v>
      </c>
    </row>
    <row r="168" spans="1:35" ht="14.4" x14ac:dyDescent="0.3">
      <c r="A168" t="s">
        <v>237</v>
      </c>
      <c r="B168" t="s">
        <v>673</v>
      </c>
      <c r="C168" s="7" t="s">
        <v>944</v>
      </c>
      <c r="D168" s="20">
        <v>14.233608725964199</v>
      </c>
      <c r="E168" s="24">
        <v>0</v>
      </c>
      <c r="F168" s="24">
        <v>0</v>
      </c>
      <c r="G168" s="24">
        <v>0</v>
      </c>
      <c r="H168" s="16">
        <f t="shared" si="51"/>
        <v>14.233608725964199</v>
      </c>
      <c r="I168" s="18">
        <f t="shared" si="52"/>
        <v>0</v>
      </c>
      <c r="J168" s="18">
        <f t="shared" si="53"/>
        <v>0</v>
      </c>
      <c r="K168" s="18">
        <f t="shared" si="54"/>
        <v>0</v>
      </c>
      <c r="L168" s="18">
        <f t="shared" si="55"/>
        <v>100</v>
      </c>
      <c r="M168">
        <v>0.21063018258365299</v>
      </c>
      <c r="N168" s="21">
        <v>0.23981049601600801</v>
      </c>
      <c r="O168" s="16">
        <f t="shared" si="67"/>
        <v>0.45044067859966097</v>
      </c>
      <c r="P168" s="21">
        <v>0.59898944016051503</v>
      </c>
      <c r="Q168" s="16">
        <f t="shared" si="68"/>
        <v>1.049430118760176</v>
      </c>
      <c r="R168" s="18">
        <f t="shared" si="56"/>
        <v>1.4798087163899096</v>
      </c>
      <c r="S168" s="18">
        <f t="shared" si="57"/>
        <v>1.684818661472395</v>
      </c>
      <c r="T168" s="18">
        <f t="shared" si="58"/>
        <v>3.1646273778623044</v>
      </c>
      <c r="U168" s="18">
        <f t="shared" si="59"/>
        <v>4.2082752989259147</v>
      </c>
      <c r="V168" s="18">
        <f t="shared" si="60"/>
        <v>7.3729026767882191</v>
      </c>
      <c r="X168" s="11">
        <f t="shared" si="61"/>
        <v>100</v>
      </c>
      <c r="Y168" s="11">
        <f t="shared" si="62"/>
        <v>7.3729026767882191</v>
      </c>
      <c r="AA168" s="7">
        <v>0</v>
      </c>
      <c r="AB168" s="25">
        <f t="shared" si="63"/>
        <v>0</v>
      </c>
      <c r="AC168" s="7">
        <v>0</v>
      </c>
      <c r="AD168" s="25">
        <f t="shared" si="64"/>
        <v>0</v>
      </c>
      <c r="AE168" s="7">
        <v>0</v>
      </c>
      <c r="AF168" s="25">
        <f t="shared" si="65"/>
        <v>0</v>
      </c>
      <c r="AH168" s="7">
        <v>0</v>
      </c>
      <c r="AI168" s="25">
        <f t="shared" si="66"/>
        <v>0</v>
      </c>
    </row>
    <row r="169" spans="1:35" ht="14.4" x14ac:dyDescent="0.3">
      <c r="A169" t="s">
        <v>238</v>
      </c>
      <c r="B169" t="s">
        <v>674</v>
      </c>
      <c r="C169" s="7" t="s">
        <v>941</v>
      </c>
      <c r="D169" s="20">
        <v>7.3515986662283996</v>
      </c>
      <c r="E169" s="24">
        <v>0</v>
      </c>
      <c r="F169" s="24">
        <v>5.03640756619372</v>
      </c>
      <c r="G169" s="24">
        <v>0.35664970308084698</v>
      </c>
      <c r="H169" s="16">
        <f t="shared" si="51"/>
        <v>1.9585413969538328</v>
      </c>
      <c r="I169" s="18">
        <f t="shared" si="52"/>
        <v>0</v>
      </c>
      <c r="J169" s="18">
        <f t="shared" si="53"/>
        <v>68.507651122603448</v>
      </c>
      <c r="K169" s="18">
        <f t="shared" si="54"/>
        <v>4.8513217229772883</v>
      </c>
      <c r="L169" s="18">
        <f t="shared" si="55"/>
        <v>26.641027154419266</v>
      </c>
      <c r="M169">
        <v>1.8289856188192299</v>
      </c>
      <c r="N169" s="21">
        <v>1.49493695861679</v>
      </c>
      <c r="O169" s="16">
        <f t="shared" si="67"/>
        <v>3.3239225774360199</v>
      </c>
      <c r="P169" s="21">
        <v>0.69050514781287697</v>
      </c>
      <c r="Q169" s="16">
        <f t="shared" si="68"/>
        <v>4.0144277252488969</v>
      </c>
      <c r="R169" s="18">
        <f t="shared" si="56"/>
        <v>24.878746812189039</v>
      </c>
      <c r="S169" s="18">
        <f t="shared" si="57"/>
        <v>20.334855403413084</v>
      </c>
      <c r="T169" s="18">
        <f t="shared" si="58"/>
        <v>45.213602215602123</v>
      </c>
      <c r="U169" s="18">
        <f t="shared" si="59"/>
        <v>9.3925849214933788</v>
      </c>
      <c r="V169" s="18">
        <f t="shared" si="60"/>
        <v>54.60618713709551</v>
      </c>
      <c r="X169" s="11">
        <f t="shared" si="61"/>
        <v>100</v>
      </c>
      <c r="Y169" s="11">
        <f t="shared" si="62"/>
        <v>54.606187137095503</v>
      </c>
      <c r="AA169" s="7">
        <v>0</v>
      </c>
      <c r="AB169" s="25">
        <f t="shared" si="63"/>
        <v>0</v>
      </c>
      <c r="AC169" s="7">
        <v>1.6552127797702001</v>
      </c>
      <c r="AD169" s="25">
        <f t="shared" si="64"/>
        <v>22.515004625781295</v>
      </c>
      <c r="AE169" s="7">
        <v>0</v>
      </c>
      <c r="AF169" s="25">
        <f t="shared" si="65"/>
        <v>0</v>
      </c>
      <c r="AH169" s="7">
        <v>0</v>
      </c>
      <c r="AI169" s="25">
        <f t="shared" si="66"/>
        <v>0</v>
      </c>
    </row>
    <row r="170" spans="1:35" ht="14.4" x14ac:dyDescent="0.3">
      <c r="A170" t="s">
        <v>239</v>
      </c>
      <c r="B170" t="s">
        <v>675</v>
      </c>
      <c r="C170" s="7" t="s">
        <v>944</v>
      </c>
      <c r="D170" s="20">
        <v>33.953151074150597</v>
      </c>
      <c r="E170" s="24">
        <v>6.4133421266451395E-4</v>
      </c>
      <c r="F170" s="24">
        <v>0</v>
      </c>
      <c r="G170" s="24">
        <v>0.97293695885260001</v>
      </c>
      <c r="H170" s="16">
        <f t="shared" si="51"/>
        <v>32.979572781085331</v>
      </c>
      <c r="I170" s="18">
        <f t="shared" si="52"/>
        <v>1.8888798016534556E-3</v>
      </c>
      <c r="J170" s="18">
        <f t="shared" si="53"/>
        <v>0</v>
      </c>
      <c r="K170" s="18">
        <f t="shared" si="54"/>
        <v>2.8655277288632033</v>
      </c>
      <c r="L170" s="18">
        <f t="shared" si="55"/>
        <v>97.132583391335132</v>
      </c>
      <c r="M170">
        <v>1.7435657521733601</v>
      </c>
      <c r="N170" s="21">
        <v>0.91979171897274803</v>
      </c>
      <c r="O170" s="16">
        <f t="shared" si="67"/>
        <v>2.6633574711461083</v>
      </c>
      <c r="P170" s="21">
        <v>2.6245924471149702</v>
      </c>
      <c r="Q170" s="16">
        <f t="shared" si="68"/>
        <v>5.287949918261079</v>
      </c>
      <c r="R170" s="18">
        <f t="shared" si="56"/>
        <v>5.1352104208695408</v>
      </c>
      <c r="S170" s="18">
        <f t="shared" si="57"/>
        <v>2.7090025222224781</v>
      </c>
      <c r="T170" s="18">
        <f t="shared" si="58"/>
        <v>7.8442129430920202</v>
      </c>
      <c r="U170" s="18">
        <f t="shared" si="59"/>
        <v>7.7300408477054123</v>
      </c>
      <c r="V170" s="18">
        <f t="shared" si="60"/>
        <v>15.574253790797435</v>
      </c>
      <c r="X170" s="11">
        <f t="shared" si="61"/>
        <v>99.999999999999986</v>
      </c>
      <c r="Y170" s="11">
        <f t="shared" si="62"/>
        <v>15.574253790797432</v>
      </c>
      <c r="AA170" s="7">
        <v>0</v>
      </c>
      <c r="AB170" s="25">
        <f t="shared" si="63"/>
        <v>0</v>
      </c>
      <c r="AC170" s="7">
        <v>5.8275644488749005E-4</v>
      </c>
      <c r="AD170" s="25">
        <f t="shared" si="64"/>
        <v>1.7163545251361293E-3</v>
      </c>
      <c r="AE170" s="7">
        <v>1.0935258053797701</v>
      </c>
      <c r="AF170" s="25">
        <f t="shared" si="65"/>
        <v>3.2206901886414285</v>
      </c>
      <c r="AH170" s="7">
        <v>0</v>
      </c>
      <c r="AI170" s="25">
        <f t="shared" si="66"/>
        <v>0</v>
      </c>
    </row>
    <row r="171" spans="1:35" ht="14.4" x14ac:dyDescent="0.3">
      <c r="A171" t="s">
        <v>240</v>
      </c>
      <c r="B171" t="s">
        <v>676</v>
      </c>
      <c r="C171" s="7" t="s">
        <v>941</v>
      </c>
      <c r="D171" s="20">
        <v>0.56901246246263004</v>
      </c>
      <c r="E171" s="24">
        <v>0</v>
      </c>
      <c r="F171" s="24">
        <v>0</v>
      </c>
      <c r="G171" s="24">
        <v>0</v>
      </c>
      <c r="H171" s="16">
        <f t="shared" si="51"/>
        <v>0.56901246246263004</v>
      </c>
      <c r="I171" s="18">
        <f t="shared" si="52"/>
        <v>0</v>
      </c>
      <c r="J171" s="18">
        <f t="shared" si="53"/>
        <v>0</v>
      </c>
      <c r="K171" s="18">
        <f t="shared" si="54"/>
        <v>0</v>
      </c>
      <c r="L171" s="18">
        <f t="shared" si="55"/>
        <v>100</v>
      </c>
      <c r="M171">
        <v>4.4164277001761301E-2</v>
      </c>
      <c r="N171" s="21">
        <v>3.1169264843413799E-2</v>
      </c>
      <c r="O171" s="16">
        <f t="shared" si="67"/>
        <v>7.53335418451751E-2</v>
      </c>
      <c r="P171" s="21">
        <v>3.2998802090981903E-2</v>
      </c>
      <c r="Q171" s="16">
        <f t="shared" si="68"/>
        <v>0.10833234393615701</v>
      </c>
      <c r="R171" s="18">
        <f t="shared" si="56"/>
        <v>7.7615658558026395</v>
      </c>
      <c r="S171" s="18">
        <f t="shared" si="57"/>
        <v>5.477782456383518</v>
      </c>
      <c r="T171" s="18">
        <f t="shared" si="58"/>
        <v>13.239348312186157</v>
      </c>
      <c r="U171" s="18">
        <f t="shared" si="59"/>
        <v>5.7993109585273981</v>
      </c>
      <c r="V171" s="18">
        <f t="shared" si="60"/>
        <v>19.038659270713556</v>
      </c>
      <c r="X171" s="11">
        <f t="shared" si="61"/>
        <v>100</v>
      </c>
      <c r="Y171" s="11">
        <f t="shared" si="62"/>
        <v>19.038659270713556</v>
      </c>
      <c r="AA171" s="7">
        <v>0</v>
      </c>
      <c r="AB171" s="25">
        <f t="shared" si="63"/>
        <v>0</v>
      </c>
      <c r="AC171" s="7">
        <v>0</v>
      </c>
      <c r="AD171" s="25">
        <f t="shared" si="64"/>
        <v>0</v>
      </c>
      <c r="AE171" s="7">
        <v>0</v>
      </c>
      <c r="AF171" s="25">
        <f t="shared" si="65"/>
        <v>0</v>
      </c>
      <c r="AH171" s="7">
        <v>0</v>
      </c>
      <c r="AI171" s="25">
        <f t="shared" si="66"/>
        <v>0</v>
      </c>
    </row>
    <row r="172" spans="1:35" ht="14.4" x14ac:dyDescent="0.3">
      <c r="A172" t="s">
        <v>241</v>
      </c>
      <c r="B172" t="s">
        <v>677</v>
      </c>
      <c r="C172" s="7" t="s">
        <v>941</v>
      </c>
      <c r="D172" s="20">
        <v>1.61271877803786</v>
      </c>
      <c r="E172" s="24">
        <v>0</v>
      </c>
      <c r="F172" s="24">
        <v>0</v>
      </c>
      <c r="G172" s="24">
        <v>0</v>
      </c>
      <c r="H172" s="16">
        <f t="shared" si="51"/>
        <v>1.61271877803786</v>
      </c>
      <c r="I172" s="18">
        <f t="shared" si="52"/>
        <v>0</v>
      </c>
      <c r="J172" s="18">
        <f t="shared" si="53"/>
        <v>0</v>
      </c>
      <c r="K172" s="18">
        <f t="shared" si="54"/>
        <v>0</v>
      </c>
      <c r="L172" s="18">
        <f t="shared" si="55"/>
        <v>100</v>
      </c>
      <c r="M172">
        <v>1.42754226865336E-2</v>
      </c>
      <c r="N172" s="21">
        <v>5.9861180379375495E-4</v>
      </c>
      <c r="O172" s="16">
        <f t="shared" si="67"/>
        <v>1.4874034490327355E-2</v>
      </c>
      <c r="P172" s="21">
        <v>2.9509158419226801E-3</v>
      </c>
      <c r="Q172" s="16">
        <f t="shared" si="68"/>
        <v>1.7824950332250036E-2</v>
      </c>
      <c r="R172" s="18">
        <f t="shared" si="56"/>
        <v>0.88517743334656407</v>
      </c>
      <c r="S172" s="18">
        <f t="shared" si="57"/>
        <v>3.711817658141648E-2</v>
      </c>
      <c r="T172" s="18">
        <f t="shared" si="58"/>
        <v>0.92229560992798043</v>
      </c>
      <c r="U172" s="18">
        <f t="shared" si="59"/>
        <v>0.18297770709366695</v>
      </c>
      <c r="V172" s="18">
        <f t="shared" si="60"/>
        <v>1.1052733170216476</v>
      </c>
      <c r="X172" s="11">
        <f t="shared" si="61"/>
        <v>100</v>
      </c>
      <c r="Y172" s="11">
        <f t="shared" si="62"/>
        <v>1.1052733170216476</v>
      </c>
      <c r="AA172" s="7">
        <v>0</v>
      </c>
      <c r="AB172" s="25">
        <f t="shared" si="63"/>
        <v>0</v>
      </c>
      <c r="AC172" s="7">
        <v>0</v>
      </c>
      <c r="AD172" s="25">
        <f t="shared" si="64"/>
        <v>0</v>
      </c>
      <c r="AE172" s="7">
        <v>0</v>
      </c>
      <c r="AF172" s="25">
        <f t="shared" si="65"/>
        <v>0</v>
      </c>
      <c r="AH172" s="7">
        <v>0</v>
      </c>
      <c r="AI172" s="25">
        <f t="shared" si="66"/>
        <v>0</v>
      </c>
    </row>
    <row r="173" spans="1:35" ht="14.4" x14ac:dyDescent="0.3">
      <c r="A173" t="s">
        <v>242</v>
      </c>
      <c r="B173" t="s">
        <v>678</v>
      </c>
      <c r="C173" s="7" t="s">
        <v>941</v>
      </c>
      <c r="D173" s="20">
        <v>1.0672472550694101</v>
      </c>
      <c r="E173" s="24">
        <v>0</v>
      </c>
      <c r="F173" s="24">
        <v>0</v>
      </c>
      <c r="G173" s="24">
        <v>0</v>
      </c>
      <c r="H173" s="16">
        <f t="shared" si="51"/>
        <v>1.0672472550694101</v>
      </c>
      <c r="I173" s="18">
        <f t="shared" si="52"/>
        <v>0</v>
      </c>
      <c r="J173" s="18">
        <f t="shared" si="53"/>
        <v>0</v>
      </c>
      <c r="K173" s="18">
        <f t="shared" si="54"/>
        <v>0</v>
      </c>
      <c r="L173" s="18">
        <f t="shared" si="55"/>
        <v>100</v>
      </c>
      <c r="M173">
        <v>2.4378796236446901E-2</v>
      </c>
      <c r="N173" s="21">
        <v>6.9308607354621899E-3</v>
      </c>
      <c r="O173" s="16">
        <f t="shared" si="67"/>
        <v>3.1309656971909093E-2</v>
      </c>
      <c r="P173" s="21">
        <v>1.88875814922808E-2</v>
      </c>
      <c r="Q173" s="16">
        <f t="shared" si="68"/>
        <v>5.0197238464189893E-2</v>
      </c>
      <c r="R173" s="18">
        <f t="shared" si="56"/>
        <v>2.284268815932573</v>
      </c>
      <c r="S173" s="18">
        <f t="shared" si="57"/>
        <v>0.64941471646244053</v>
      </c>
      <c r="T173" s="18">
        <f t="shared" si="58"/>
        <v>2.9336835323950141</v>
      </c>
      <c r="U173" s="18">
        <f t="shared" si="59"/>
        <v>1.7697474884629631</v>
      </c>
      <c r="V173" s="18">
        <f t="shared" si="60"/>
        <v>4.7034310208579768</v>
      </c>
      <c r="X173" s="11">
        <f t="shared" si="61"/>
        <v>100</v>
      </c>
      <c r="Y173" s="11">
        <f t="shared" si="62"/>
        <v>4.7034310208579768</v>
      </c>
      <c r="AA173" s="7">
        <v>0</v>
      </c>
      <c r="AB173" s="25">
        <f t="shared" si="63"/>
        <v>0</v>
      </c>
      <c r="AC173" s="7">
        <v>0</v>
      </c>
      <c r="AD173" s="25">
        <f t="shared" si="64"/>
        <v>0</v>
      </c>
      <c r="AE173" s="7">
        <v>0</v>
      </c>
      <c r="AF173" s="25">
        <f t="shared" si="65"/>
        <v>0</v>
      </c>
      <c r="AH173" s="7">
        <v>0</v>
      </c>
      <c r="AI173" s="25">
        <f t="shared" si="66"/>
        <v>0</v>
      </c>
    </row>
    <row r="174" spans="1:35" ht="14.4" x14ac:dyDescent="0.3">
      <c r="A174" t="s">
        <v>243</v>
      </c>
      <c r="B174" t="s">
        <v>679</v>
      </c>
      <c r="C174" s="7" t="s">
        <v>941</v>
      </c>
      <c r="D174" s="20">
        <v>1.78459896854545</v>
      </c>
      <c r="E174" s="24">
        <v>0</v>
      </c>
      <c r="F174" s="24">
        <v>0</v>
      </c>
      <c r="G174" s="24">
        <v>0</v>
      </c>
      <c r="H174" s="16">
        <f t="shared" si="51"/>
        <v>1.78459896854545</v>
      </c>
      <c r="I174" s="18">
        <f t="shared" si="52"/>
        <v>0</v>
      </c>
      <c r="J174" s="18">
        <f t="shared" si="53"/>
        <v>0</v>
      </c>
      <c r="K174" s="18">
        <f t="shared" si="54"/>
        <v>0</v>
      </c>
      <c r="L174" s="18">
        <f t="shared" si="55"/>
        <v>100</v>
      </c>
      <c r="M174">
        <v>2.4010981743104599E-2</v>
      </c>
      <c r="N174" s="21">
        <v>3.0528319493503601E-2</v>
      </c>
      <c r="O174" s="16">
        <f t="shared" si="67"/>
        <v>5.4539301236608204E-2</v>
      </c>
      <c r="P174" s="21">
        <v>5.0178457644101497E-2</v>
      </c>
      <c r="Q174" s="16">
        <f t="shared" si="68"/>
        <v>0.10471775888070969</v>
      </c>
      <c r="R174" s="18">
        <f t="shared" si="56"/>
        <v>1.3454553188874092</v>
      </c>
      <c r="S174" s="18">
        <f t="shared" si="57"/>
        <v>1.7106543280357225</v>
      </c>
      <c r="T174" s="18">
        <f t="shared" si="58"/>
        <v>3.0561096469231321</v>
      </c>
      <c r="U174" s="18">
        <f t="shared" si="59"/>
        <v>2.8117497840425072</v>
      </c>
      <c r="V174" s="18">
        <f t="shared" si="60"/>
        <v>5.8678594309656384</v>
      </c>
      <c r="X174" s="11">
        <f t="shared" si="61"/>
        <v>100</v>
      </c>
      <c r="Y174" s="11">
        <f t="shared" si="62"/>
        <v>5.8678594309656393</v>
      </c>
      <c r="AA174" s="7">
        <v>0</v>
      </c>
      <c r="AB174" s="25">
        <f t="shared" si="63"/>
        <v>0</v>
      </c>
      <c r="AC174" s="7">
        <v>0</v>
      </c>
      <c r="AD174" s="25">
        <f t="shared" si="64"/>
        <v>0</v>
      </c>
      <c r="AE174" s="7">
        <v>0</v>
      </c>
      <c r="AF174" s="25">
        <f t="shared" si="65"/>
        <v>0</v>
      </c>
      <c r="AH174" s="7">
        <v>0</v>
      </c>
      <c r="AI174" s="25">
        <f t="shared" si="66"/>
        <v>0</v>
      </c>
    </row>
    <row r="175" spans="1:35" ht="14.4" x14ac:dyDescent="0.3">
      <c r="A175" t="s">
        <v>244</v>
      </c>
      <c r="B175" t="s">
        <v>680</v>
      </c>
      <c r="C175" s="7" t="s">
        <v>941</v>
      </c>
      <c r="D175" s="20">
        <v>1.33729308093763</v>
      </c>
      <c r="E175" s="24">
        <v>0</v>
      </c>
      <c r="F175" s="24">
        <v>0</v>
      </c>
      <c r="G175" s="24">
        <v>0</v>
      </c>
      <c r="H175" s="16">
        <f t="shared" si="51"/>
        <v>1.33729308093763</v>
      </c>
      <c r="I175" s="18">
        <f t="shared" si="52"/>
        <v>0</v>
      </c>
      <c r="J175" s="18">
        <f t="shared" si="53"/>
        <v>0</v>
      </c>
      <c r="K175" s="18">
        <f t="shared" si="54"/>
        <v>0</v>
      </c>
      <c r="L175" s="18">
        <f t="shared" si="55"/>
        <v>100</v>
      </c>
      <c r="M175">
        <v>1.36038615693978E-2</v>
      </c>
      <c r="N175" s="21">
        <v>3.5857434400115698E-2</v>
      </c>
      <c r="O175" s="16">
        <f t="shared" si="67"/>
        <v>4.94612959695135E-2</v>
      </c>
      <c r="P175" s="21">
        <v>5.6910739081271401E-2</v>
      </c>
      <c r="Q175" s="16">
        <f t="shared" si="68"/>
        <v>0.10637203505078491</v>
      </c>
      <c r="R175" s="18">
        <f t="shared" si="56"/>
        <v>1.0172685227578973</v>
      </c>
      <c r="S175" s="18">
        <f t="shared" si="57"/>
        <v>2.6813444944300922</v>
      </c>
      <c r="T175" s="18">
        <f t="shared" si="58"/>
        <v>3.6986130171879896</v>
      </c>
      <c r="U175" s="18">
        <f t="shared" si="59"/>
        <v>4.2556669059686598</v>
      </c>
      <c r="V175" s="18">
        <f t="shared" si="60"/>
        <v>7.9542799231566503</v>
      </c>
      <c r="X175" s="11">
        <f t="shared" si="61"/>
        <v>100</v>
      </c>
      <c r="Y175" s="11">
        <f t="shared" si="62"/>
        <v>7.9542799231566494</v>
      </c>
      <c r="AA175" s="7">
        <v>0</v>
      </c>
      <c r="AB175" s="25">
        <f t="shared" si="63"/>
        <v>0</v>
      </c>
      <c r="AC175" s="7">
        <v>0</v>
      </c>
      <c r="AD175" s="25">
        <f t="shared" si="64"/>
        <v>0</v>
      </c>
      <c r="AE175" s="7">
        <v>0</v>
      </c>
      <c r="AF175" s="25">
        <f t="shared" si="65"/>
        <v>0</v>
      </c>
      <c r="AH175" s="7">
        <v>0</v>
      </c>
      <c r="AI175" s="25">
        <f t="shared" si="66"/>
        <v>0</v>
      </c>
    </row>
    <row r="176" spans="1:35" ht="14.4" x14ac:dyDescent="0.3">
      <c r="A176" t="s">
        <v>245</v>
      </c>
      <c r="B176" t="s">
        <v>681</v>
      </c>
      <c r="C176" s="7" t="s">
        <v>941</v>
      </c>
      <c r="D176" s="20">
        <v>1.1291162347045101</v>
      </c>
      <c r="E176" s="24">
        <v>0</v>
      </c>
      <c r="F176" s="24">
        <v>0</v>
      </c>
      <c r="G176" s="24">
        <v>0</v>
      </c>
      <c r="H176" s="16">
        <f t="shared" si="51"/>
        <v>1.1291162347045101</v>
      </c>
      <c r="I176" s="18">
        <f t="shared" si="52"/>
        <v>0</v>
      </c>
      <c r="J176" s="18">
        <f t="shared" si="53"/>
        <v>0</v>
      </c>
      <c r="K176" s="18">
        <f t="shared" si="54"/>
        <v>0</v>
      </c>
      <c r="L176" s="18">
        <f t="shared" si="55"/>
        <v>100</v>
      </c>
      <c r="M176">
        <v>0</v>
      </c>
      <c r="N176" s="21">
        <v>1.7606643898412499E-2</v>
      </c>
      <c r="O176" s="16">
        <f t="shared" si="67"/>
        <v>1.7606643898412499E-2</v>
      </c>
      <c r="P176" s="21">
        <v>7.1875332092342396E-3</v>
      </c>
      <c r="Q176" s="16">
        <f t="shared" si="68"/>
        <v>2.4794177107646739E-2</v>
      </c>
      <c r="R176" s="18">
        <f t="shared" si="56"/>
        <v>0</v>
      </c>
      <c r="S176" s="18">
        <f t="shared" si="57"/>
        <v>1.5593296205700347</v>
      </c>
      <c r="T176" s="18">
        <f t="shared" si="58"/>
        <v>1.5593296205700347</v>
      </c>
      <c r="U176" s="18">
        <f t="shared" si="59"/>
        <v>0.63656273714948564</v>
      </c>
      <c r="V176" s="18">
        <f t="shared" si="60"/>
        <v>2.1958923577195204</v>
      </c>
      <c r="X176" s="11">
        <f t="shared" si="61"/>
        <v>100</v>
      </c>
      <c r="Y176" s="11">
        <f t="shared" si="62"/>
        <v>2.1958923577195204</v>
      </c>
      <c r="AA176" s="7">
        <v>0</v>
      </c>
      <c r="AB176" s="25">
        <f t="shared" si="63"/>
        <v>0</v>
      </c>
      <c r="AC176" s="7">
        <v>0</v>
      </c>
      <c r="AD176" s="25">
        <f t="shared" si="64"/>
        <v>0</v>
      </c>
      <c r="AE176" s="7">
        <v>0</v>
      </c>
      <c r="AF176" s="25">
        <f t="shared" si="65"/>
        <v>0</v>
      </c>
      <c r="AH176" s="7">
        <v>0</v>
      </c>
      <c r="AI176" s="25">
        <f t="shared" si="66"/>
        <v>0</v>
      </c>
    </row>
    <row r="177" spans="1:35" ht="14.4" x14ac:dyDescent="0.3">
      <c r="A177" t="s">
        <v>246</v>
      </c>
      <c r="B177" t="s">
        <v>682</v>
      </c>
      <c r="C177" s="7" t="s">
        <v>941</v>
      </c>
      <c r="D177" s="20">
        <v>3.78593309637135</v>
      </c>
      <c r="E177" s="24">
        <v>4.6879989236552497E-2</v>
      </c>
      <c r="F177" s="24">
        <v>0.91077945065489097</v>
      </c>
      <c r="G177" s="24">
        <v>0.24532864774329699</v>
      </c>
      <c r="H177" s="16">
        <f t="shared" si="51"/>
        <v>2.5829450087366097</v>
      </c>
      <c r="I177" s="18">
        <f t="shared" si="52"/>
        <v>1.2382677676339526</v>
      </c>
      <c r="J177" s="18">
        <f t="shared" si="53"/>
        <v>24.056934643875056</v>
      </c>
      <c r="K177" s="18">
        <f t="shared" si="54"/>
        <v>6.4800048362828626</v>
      </c>
      <c r="L177" s="18">
        <f t="shared" si="55"/>
        <v>68.224792752208131</v>
      </c>
      <c r="M177">
        <v>8.3383880892061196E-2</v>
      </c>
      <c r="N177" s="21">
        <v>8.0912654820526897E-2</v>
      </c>
      <c r="O177" s="16">
        <f t="shared" si="67"/>
        <v>0.16429653571258809</v>
      </c>
      <c r="P177" s="21">
        <v>0.39598552484848398</v>
      </c>
      <c r="Q177" s="16">
        <f t="shared" si="68"/>
        <v>0.5602820605610721</v>
      </c>
      <c r="R177" s="18">
        <f t="shared" si="56"/>
        <v>2.2024657797566727</v>
      </c>
      <c r="S177" s="18">
        <f t="shared" si="57"/>
        <v>2.1371918827112428</v>
      </c>
      <c r="T177" s="18">
        <f t="shared" si="58"/>
        <v>4.3396576624679151</v>
      </c>
      <c r="U177" s="18">
        <f t="shared" si="59"/>
        <v>10.459390453254937</v>
      </c>
      <c r="V177" s="18">
        <f t="shared" si="60"/>
        <v>14.799048115722851</v>
      </c>
      <c r="X177" s="11">
        <f t="shared" si="61"/>
        <v>100</v>
      </c>
      <c r="Y177" s="11">
        <f t="shared" si="62"/>
        <v>14.799048115722853</v>
      </c>
      <c r="AA177" s="7">
        <v>6.3897088936879301E-3</v>
      </c>
      <c r="AB177" s="25">
        <f t="shared" si="63"/>
        <v>0.16877500819579153</v>
      </c>
      <c r="AC177" s="7">
        <v>1.3524792323843799</v>
      </c>
      <c r="AD177" s="25">
        <f t="shared" si="64"/>
        <v>35.723801714316387</v>
      </c>
      <c r="AE177" s="7">
        <v>1.88822380716301E-2</v>
      </c>
      <c r="AF177" s="25">
        <f t="shared" si="65"/>
        <v>0.49874727289100518</v>
      </c>
      <c r="AH177" s="7">
        <v>0</v>
      </c>
      <c r="AI177" s="25">
        <f t="shared" si="66"/>
        <v>0</v>
      </c>
    </row>
    <row r="178" spans="1:35" ht="14.4" x14ac:dyDescent="0.3">
      <c r="A178" t="s">
        <v>247</v>
      </c>
      <c r="B178" t="s">
        <v>683</v>
      </c>
      <c r="C178" s="7" t="s">
        <v>941</v>
      </c>
      <c r="D178" s="20">
        <v>3.0092770676856802</v>
      </c>
      <c r="E178" s="24">
        <v>0</v>
      </c>
      <c r="F178" s="24">
        <v>0</v>
      </c>
      <c r="G178" s="24">
        <v>0</v>
      </c>
      <c r="H178" s="16">
        <f t="shared" si="51"/>
        <v>3.0092770676856802</v>
      </c>
      <c r="I178" s="18">
        <f t="shared" si="52"/>
        <v>0</v>
      </c>
      <c r="J178" s="18">
        <f t="shared" si="53"/>
        <v>0</v>
      </c>
      <c r="K178" s="18">
        <f t="shared" si="54"/>
        <v>0</v>
      </c>
      <c r="L178" s="18">
        <f t="shared" si="55"/>
        <v>100</v>
      </c>
      <c r="M178">
        <v>3.9074045163462797E-3</v>
      </c>
      <c r="N178" s="21">
        <v>1.7285624011245E-3</v>
      </c>
      <c r="O178" s="16">
        <f t="shared" si="67"/>
        <v>5.63596691747078E-3</v>
      </c>
      <c r="P178" s="21">
        <v>1.78140137281632E-2</v>
      </c>
      <c r="Q178" s="16">
        <f t="shared" si="68"/>
        <v>2.3449980645633979E-2</v>
      </c>
      <c r="R178" s="18">
        <f t="shared" si="56"/>
        <v>0.12984528936550582</v>
      </c>
      <c r="S178" s="18">
        <f t="shared" si="57"/>
        <v>5.7441118323274608E-2</v>
      </c>
      <c r="T178" s="18">
        <f t="shared" si="58"/>
        <v>0.18728640768878044</v>
      </c>
      <c r="U178" s="18">
        <f t="shared" si="59"/>
        <v>0.59196987606938023</v>
      </c>
      <c r="V178" s="18">
        <f t="shared" si="60"/>
        <v>0.77925628375816058</v>
      </c>
      <c r="X178" s="11">
        <f t="shared" si="61"/>
        <v>100</v>
      </c>
      <c r="Y178" s="11">
        <f t="shared" si="62"/>
        <v>0.77925628375816069</v>
      </c>
      <c r="AA178" s="7">
        <v>0</v>
      </c>
      <c r="AB178" s="25">
        <f t="shared" si="63"/>
        <v>0</v>
      </c>
      <c r="AC178" s="7">
        <v>0</v>
      </c>
      <c r="AD178" s="25">
        <f t="shared" si="64"/>
        <v>0</v>
      </c>
      <c r="AE178" s="7">
        <v>0</v>
      </c>
      <c r="AF178" s="25">
        <f t="shared" si="65"/>
        <v>0</v>
      </c>
      <c r="AH178" s="7">
        <v>0</v>
      </c>
      <c r="AI178" s="25">
        <f t="shared" si="66"/>
        <v>0</v>
      </c>
    </row>
    <row r="179" spans="1:35" ht="14.4" x14ac:dyDescent="0.3">
      <c r="A179" t="s">
        <v>248</v>
      </c>
      <c r="B179" t="s">
        <v>684</v>
      </c>
      <c r="C179" s="7" t="s">
        <v>941</v>
      </c>
      <c r="D179" s="20">
        <v>2.4716124328348399</v>
      </c>
      <c r="E179" s="24">
        <v>0.68871073908513603</v>
      </c>
      <c r="F179" s="24">
        <v>0</v>
      </c>
      <c r="G179" s="24">
        <v>0.170426163842607</v>
      </c>
      <c r="H179" s="16">
        <f t="shared" si="51"/>
        <v>1.6124755299070967</v>
      </c>
      <c r="I179" s="18">
        <f t="shared" si="52"/>
        <v>27.86483551934607</v>
      </c>
      <c r="J179" s="18">
        <f t="shared" si="53"/>
        <v>0</v>
      </c>
      <c r="K179" s="18">
        <f t="shared" si="54"/>
        <v>6.895343362840066</v>
      </c>
      <c r="L179" s="18">
        <f t="shared" si="55"/>
        <v>65.239821117813861</v>
      </c>
      <c r="M179">
        <v>3.88161880181985E-2</v>
      </c>
      <c r="N179" s="21">
        <v>2.49119940511871E-2</v>
      </c>
      <c r="O179" s="16">
        <f t="shared" si="67"/>
        <v>6.3728182069385603E-2</v>
      </c>
      <c r="P179" s="21">
        <v>6.1283481233515201E-2</v>
      </c>
      <c r="Q179" s="16">
        <f t="shared" si="68"/>
        <v>0.12501166330290081</v>
      </c>
      <c r="R179" s="18">
        <f t="shared" si="56"/>
        <v>1.5704803674934542</v>
      </c>
      <c r="S179" s="18">
        <f t="shared" si="57"/>
        <v>1.007924774945967</v>
      </c>
      <c r="T179" s="18">
        <f t="shared" si="58"/>
        <v>2.5784051424394212</v>
      </c>
      <c r="U179" s="18">
        <f t="shared" si="59"/>
        <v>2.4794939699840204</v>
      </c>
      <c r="V179" s="18">
        <f t="shared" si="60"/>
        <v>5.057899112423442</v>
      </c>
      <c r="X179" s="11">
        <f t="shared" si="61"/>
        <v>100</v>
      </c>
      <c r="Y179" s="11">
        <f t="shared" si="62"/>
        <v>5.057899112423442</v>
      </c>
      <c r="AA179" s="7">
        <v>0</v>
      </c>
      <c r="AB179" s="25">
        <f t="shared" si="63"/>
        <v>0</v>
      </c>
      <c r="AC179" s="7">
        <v>0.12528010389127001</v>
      </c>
      <c r="AD179" s="25">
        <f t="shared" si="64"/>
        <v>5.0687600623362608</v>
      </c>
      <c r="AE179" s="7">
        <v>0.26987685718316601</v>
      </c>
      <c r="AF179" s="25">
        <f t="shared" si="65"/>
        <v>10.919060512801684</v>
      </c>
      <c r="AH179" s="7">
        <v>2.45160409643786</v>
      </c>
      <c r="AI179" s="25">
        <f t="shared" si="66"/>
        <v>99.19047435871525</v>
      </c>
    </row>
    <row r="180" spans="1:35" ht="14.4" x14ac:dyDescent="0.3">
      <c r="A180" t="s">
        <v>249</v>
      </c>
      <c r="B180" t="s">
        <v>685</v>
      </c>
      <c r="C180" s="7" t="s">
        <v>943</v>
      </c>
      <c r="D180" s="20">
        <v>68.674097894568803</v>
      </c>
      <c r="E180" s="24">
        <v>55.393594062664199</v>
      </c>
      <c r="F180" s="24">
        <v>1.3060925299594699</v>
      </c>
      <c r="G180" s="24">
        <v>6.2184607688834896</v>
      </c>
      <c r="H180" s="16">
        <f t="shared" si="51"/>
        <v>5.7559505330616441</v>
      </c>
      <c r="I180" s="18">
        <f t="shared" si="52"/>
        <v>80.66155327982122</v>
      </c>
      <c r="J180" s="18">
        <f t="shared" si="53"/>
        <v>1.9018706761385273</v>
      </c>
      <c r="K180" s="18">
        <f t="shared" si="54"/>
        <v>9.0550308770423413</v>
      </c>
      <c r="L180" s="18">
        <f t="shared" si="55"/>
        <v>8.381545166997908</v>
      </c>
      <c r="M180">
        <v>8.0966818985882298</v>
      </c>
      <c r="N180" s="21">
        <v>2.79285865560216</v>
      </c>
      <c r="O180" s="16">
        <f t="shared" si="67"/>
        <v>10.88954055419039</v>
      </c>
      <c r="P180" s="21">
        <v>6.5692393654628001</v>
      </c>
      <c r="Q180" s="16">
        <f t="shared" si="68"/>
        <v>17.458779919653189</v>
      </c>
      <c r="R180" s="18">
        <f t="shared" si="56"/>
        <v>11.790008382809159</v>
      </c>
      <c r="S180" s="18">
        <f t="shared" si="57"/>
        <v>4.0668297673015923</v>
      </c>
      <c r="T180" s="18">
        <f t="shared" si="58"/>
        <v>15.85683815011075</v>
      </c>
      <c r="U180" s="18">
        <f t="shared" si="59"/>
        <v>9.565818215112424</v>
      </c>
      <c r="V180" s="18">
        <f t="shared" si="60"/>
        <v>25.422656365223173</v>
      </c>
      <c r="X180" s="11">
        <f t="shared" si="61"/>
        <v>100</v>
      </c>
      <c r="Y180" s="11">
        <f t="shared" si="62"/>
        <v>25.422656365223176</v>
      </c>
      <c r="AA180" s="7">
        <v>1.2484353723216499</v>
      </c>
      <c r="AB180" s="25">
        <f t="shared" si="63"/>
        <v>1.8179130277594582</v>
      </c>
      <c r="AC180" s="7">
        <v>4.7557781445889704</v>
      </c>
      <c r="AD180" s="25">
        <f t="shared" si="64"/>
        <v>6.9251410508372881</v>
      </c>
      <c r="AE180" s="7">
        <v>5.2119734407370499E-2</v>
      </c>
      <c r="AF180" s="25">
        <f t="shared" si="65"/>
        <v>7.5894312419490073E-2</v>
      </c>
      <c r="AH180" s="7">
        <v>64.855308520708903</v>
      </c>
      <c r="AI180" s="25">
        <f t="shared" si="66"/>
        <v>94.439258044972561</v>
      </c>
    </row>
    <row r="181" spans="1:35" ht="14.4" x14ac:dyDescent="0.3">
      <c r="A181" t="s">
        <v>250</v>
      </c>
      <c r="B181" t="s">
        <v>686</v>
      </c>
      <c r="C181" s="7" t="s">
        <v>941</v>
      </c>
      <c r="D181" s="20">
        <v>3.5416881511486502</v>
      </c>
      <c r="E181" s="24">
        <v>2.2884056993029599E-2</v>
      </c>
      <c r="F181" s="24">
        <v>1.9063882518984599E-2</v>
      </c>
      <c r="G181" s="24">
        <v>1.5278871681482901E-2</v>
      </c>
      <c r="H181" s="16">
        <f t="shared" si="51"/>
        <v>3.4844613399551529</v>
      </c>
      <c r="I181" s="18">
        <f t="shared" si="52"/>
        <v>0.64613416021983128</v>
      </c>
      <c r="J181" s="18">
        <f t="shared" si="53"/>
        <v>0.53827106468427344</v>
      </c>
      <c r="K181" s="18">
        <f t="shared" si="54"/>
        <v>0.43140081874593095</v>
      </c>
      <c r="L181" s="18">
        <f t="shared" si="55"/>
        <v>98.384193956349961</v>
      </c>
      <c r="M181">
        <v>6.9938516813897803E-3</v>
      </c>
      <c r="N181" s="21">
        <v>4.8179937962888201E-3</v>
      </c>
      <c r="O181" s="16">
        <f t="shared" si="67"/>
        <v>1.1811845477678599E-2</v>
      </c>
      <c r="P181" s="21">
        <v>9.6431768623010602E-2</v>
      </c>
      <c r="Q181" s="16">
        <f t="shared" si="68"/>
        <v>0.10824361410068919</v>
      </c>
      <c r="R181" s="18">
        <f t="shared" si="56"/>
        <v>0.19747226133169049</v>
      </c>
      <c r="S181" s="18">
        <f t="shared" si="57"/>
        <v>0.1360366466687993</v>
      </c>
      <c r="T181" s="18">
        <f t="shared" si="58"/>
        <v>0.33350890800048982</v>
      </c>
      <c r="U181" s="18">
        <f t="shared" si="59"/>
        <v>2.7227628325135171</v>
      </c>
      <c r="V181" s="18">
        <f t="shared" si="60"/>
        <v>3.0562717405140067</v>
      </c>
      <c r="X181" s="11">
        <f t="shared" si="61"/>
        <v>100</v>
      </c>
      <c r="Y181" s="11">
        <f t="shared" si="62"/>
        <v>3.0562717405140072</v>
      </c>
      <c r="AA181" s="7">
        <v>0</v>
      </c>
      <c r="AB181" s="25">
        <f t="shared" si="63"/>
        <v>0</v>
      </c>
      <c r="AC181" s="7">
        <v>1.3030319151002899E-4</v>
      </c>
      <c r="AD181" s="25">
        <f t="shared" si="64"/>
        <v>3.6791266184112987E-3</v>
      </c>
      <c r="AE181" s="7">
        <v>0.327577948291006</v>
      </c>
      <c r="AF181" s="25">
        <f t="shared" si="65"/>
        <v>9.2492036088712393</v>
      </c>
      <c r="AH181" s="7">
        <v>0</v>
      </c>
      <c r="AI181" s="25">
        <f t="shared" si="66"/>
        <v>0</v>
      </c>
    </row>
    <row r="182" spans="1:35" ht="14.4" x14ac:dyDescent="0.3">
      <c r="A182" t="s">
        <v>251</v>
      </c>
      <c r="B182" t="s">
        <v>687</v>
      </c>
      <c r="C182" s="7" t="s">
        <v>943</v>
      </c>
      <c r="D182" s="20">
        <v>18.307063286346398</v>
      </c>
      <c r="E182" s="24">
        <v>0</v>
      </c>
      <c r="F182" s="24">
        <v>0</v>
      </c>
      <c r="G182" s="24">
        <v>0</v>
      </c>
      <c r="H182" s="16">
        <f t="shared" si="51"/>
        <v>18.307063286346398</v>
      </c>
      <c r="I182" s="18">
        <f t="shared" si="52"/>
        <v>0</v>
      </c>
      <c r="J182" s="18">
        <f t="shared" si="53"/>
        <v>0</v>
      </c>
      <c r="K182" s="18">
        <f t="shared" si="54"/>
        <v>0</v>
      </c>
      <c r="L182" s="18">
        <f t="shared" si="55"/>
        <v>100</v>
      </c>
      <c r="M182">
        <v>0.340538990219514</v>
      </c>
      <c r="N182" s="21">
        <v>8.5640877155546594E-2</v>
      </c>
      <c r="O182" s="16">
        <f t="shared" si="67"/>
        <v>0.42617986737506058</v>
      </c>
      <c r="P182" s="21">
        <v>0.32255677061900201</v>
      </c>
      <c r="Q182" s="16">
        <f t="shared" si="68"/>
        <v>0.74873663799406254</v>
      </c>
      <c r="R182" s="18">
        <f t="shared" si="56"/>
        <v>1.8601508330038472</v>
      </c>
      <c r="S182" s="18">
        <f t="shared" si="57"/>
        <v>0.46780237668932112</v>
      </c>
      <c r="T182" s="18">
        <f t="shared" si="58"/>
        <v>2.3279532096931685</v>
      </c>
      <c r="U182" s="18">
        <f t="shared" si="59"/>
        <v>1.7619252502369853</v>
      </c>
      <c r="V182" s="18">
        <f t="shared" si="60"/>
        <v>4.0898784599301532</v>
      </c>
      <c r="X182" s="11">
        <f t="shared" si="61"/>
        <v>100</v>
      </c>
      <c r="Y182" s="11">
        <f t="shared" si="62"/>
        <v>4.0898784599301541</v>
      </c>
      <c r="AA182" s="7">
        <v>0</v>
      </c>
      <c r="AB182" s="25">
        <f t="shared" si="63"/>
        <v>0</v>
      </c>
      <c r="AC182" s="7">
        <v>0</v>
      </c>
      <c r="AD182" s="25">
        <f t="shared" si="64"/>
        <v>0</v>
      </c>
      <c r="AE182" s="7">
        <v>0</v>
      </c>
      <c r="AF182" s="25">
        <f t="shared" si="65"/>
        <v>0</v>
      </c>
      <c r="AH182" s="7">
        <v>0</v>
      </c>
      <c r="AI182" s="25">
        <f t="shared" si="66"/>
        <v>0</v>
      </c>
    </row>
    <row r="183" spans="1:35" ht="14.4" x14ac:dyDescent="0.3">
      <c r="A183" t="s">
        <v>252</v>
      </c>
      <c r="B183" t="s">
        <v>688</v>
      </c>
      <c r="C183" s="7" t="s">
        <v>941</v>
      </c>
      <c r="D183" s="20">
        <v>4.7635695895139003</v>
      </c>
      <c r="E183" s="24">
        <v>1.6236994974744301</v>
      </c>
      <c r="F183" s="24">
        <v>0.117893118550398</v>
      </c>
      <c r="G183" s="24">
        <v>0.59762120688364295</v>
      </c>
      <c r="H183" s="16">
        <f t="shared" ref="H183:H246" si="69">D183-E183-F183-G183</f>
        <v>2.4243557666054296</v>
      </c>
      <c r="I183" s="18">
        <f t="shared" ref="I183:I246" si="70">E183/D183*100</f>
        <v>34.085772590552644</v>
      </c>
      <c r="J183" s="18">
        <f t="shared" ref="J183:J246" si="71">F183/D183*100</f>
        <v>2.4748902337842917</v>
      </c>
      <c r="K183" s="18">
        <f t="shared" ref="K183:K246" si="72">G183/D183*100</f>
        <v>12.545659208993049</v>
      </c>
      <c r="L183" s="18">
        <f t="shared" ref="L183:L246" si="73">H183/D183*100</f>
        <v>50.893677966670026</v>
      </c>
      <c r="M183">
        <v>0.109664261539719</v>
      </c>
      <c r="N183" s="21">
        <v>0.108814298594246</v>
      </c>
      <c r="O183" s="16">
        <f t="shared" si="67"/>
        <v>0.21847856013396499</v>
      </c>
      <c r="P183" s="21">
        <v>0.29619879382805298</v>
      </c>
      <c r="Q183" s="16">
        <f t="shared" si="68"/>
        <v>0.51467735396201797</v>
      </c>
      <c r="R183" s="18">
        <f t="shared" ref="R183:R246" si="74">M183/D183*100</f>
        <v>2.3021446308063638</v>
      </c>
      <c r="S183" s="18">
        <f t="shared" ref="S183:S246" si="75">N183/D183*100</f>
        <v>2.284301647104729</v>
      </c>
      <c r="T183" s="18">
        <f t="shared" ref="T183:T246" si="76">O183/D183*100</f>
        <v>4.5864462779110919</v>
      </c>
      <c r="U183" s="18">
        <f t="shared" ref="U183:U246" si="77">P183/D183*100</f>
        <v>6.2180007715239158</v>
      </c>
      <c r="V183" s="18">
        <f t="shared" ref="V183:V246" si="78">Q183/D183*100</f>
        <v>10.804447049435009</v>
      </c>
      <c r="X183" s="11">
        <f t="shared" ref="X183:X246" si="79">SUM(I183:L183)</f>
        <v>100.00000000000001</v>
      </c>
      <c r="Y183" s="11">
        <f t="shared" ref="Y183:Y246" si="80">SUM(R183:S183,U183)</f>
        <v>10.804447049435009</v>
      </c>
      <c r="AA183" s="7">
        <v>2.1796204116602798E-3</v>
      </c>
      <c r="AB183" s="25">
        <f t="shared" ref="AB183:AB246" si="81">AA183/D183*100</f>
        <v>4.5756031704843846E-2</v>
      </c>
      <c r="AC183" s="7">
        <v>1.51430792665574E-2</v>
      </c>
      <c r="AD183" s="25">
        <f t="shared" ref="AD183:AD246" si="82">AC183/D183*100</f>
        <v>0.3178935246352238</v>
      </c>
      <c r="AE183" s="7">
        <v>0.32612627099396102</v>
      </c>
      <c r="AF183" s="25">
        <f t="shared" ref="AF183:AF246" si="83">AE183/D183*100</f>
        <v>6.8462581445617277</v>
      </c>
      <c r="AH183" s="7">
        <v>0</v>
      </c>
      <c r="AI183" s="25">
        <f t="shared" ref="AI183:AI246" si="84">AH183/D183*100</f>
        <v>0</v>
      </c>
    </row>
    <row r="184" spans="1:35" ht="14.4" x14ac:dyDescent="0.3">
      <c r="A184" t="s">
        <v>253</v>
      </c>
      <c r="B184" t="s">
        <v>689</v>
      </c>
      <c r="C184" s="7" t="s">
        <v>941</v>
      </c>
      <c r="D184" s="20">
        <v>0.33539904564018302</v>
      </c>
      <c r="E184" s="24">
        <v>0</v>
      </c>
      <c r="F184" s="24">
        <v>0</v>
      </c>
      <c r="G184" s="24">
        <v>0</v>
      </c>
      <c r="H184" s="16">
        <f t="shared" si="69"/>
        <v>0.33539904564018302</v>
      </c>
      <c r="I184" s="18">
        <f t="shared" si="70"/>
        <v>0</v>
      </c>
      <c r="J184" s="18">
        <f t="shared" si="71"/>
        <v>0</v>
      </c>
      <c r="K184" s="18">
        <f t="shared" si="72"/>
        <v>0</v>
      </c>
      <c r="L184" s="18">
        <f t="shared" si="73"/>
        <v>100</v>
      </c>
      <c r="M184">
        <v>0</v>
      </c>
      <c r="N184" s="21">
        <v>0</v>
      </c>
      <c r="O184" s="16">
        <f t="shared" si="67"/>
        <v>0</v>
      </c>
      <c r="P184" s="21">
        <v>1.67906586377066E-3</v>
      </c>
      <c r="Q184" s="16">
        <f t="shared" si="68"/>
        <v>1.67906586377066E-3</v>
      </c>
      <c r="R184" s="18">
        <f t="shared" si="74"/>
        <v>0</v>
      </c>
      <c r="S184" s="18">
        <f t="shared" si="75"/>
        <v>0</v>
      </c>
      <c r="T184" s="18">
        <f t="shared" si="76"/>
        <v>0</v>
      </c>
      <c r="U184" s="18">
        <f t="shared" si="77"/>
        <v>0.50061736477687124</v>
      </c>
      <c r="V184" s="18">
        <f t="shared" si="78"/>
        <v>0.50061736477687124</v>
      </c>
      <c r="X184" s="11">
        <f t="shared" si="79"/>
        <v>100</v>
      </c>
      <c r="Y184" s="11">
        <f t="shared" si="80"/>
        <v>0.50061736477687124</v>
      </c>
      <c r="AA184" s="7">
        <v>0</v>
      </c>
      <c r="AB184" s="25">
        <f t="shared" si="81"/>
        <v>0</v>
      </c>
      <c r="AC184" s="7">
        <v>0</v>
      </c>
      <c r="AD184" s="25">
        <f t="shared" si="82"/>
        <v>0</v>
      </c>
      <c r="AE184" s="7">
        <v>0</v>
      </c>
      <c r="AF184" s="25">
        <f t="shared" si="83"/>
        <v>0</v>
      </c>
      <c r="AH184" s="7">
        <v>0</v>
      </c>
      <c r="AI184" s="25">
        <f t="shared" si="84"/>
        <v>0</v>
      </c>
    </row>
    <row r="185" spans="1:35" ht="14.4" x14ac:dyDescent="0.3">
      <c r="A185" t="s">
        <v>254</v>
      </c>
      <c r="B185" t="s">
        <v>690</v>
      </c>
      <c r="C185" s="7" t="s">
        <v>943</v>
      </c>
      <c r="D185" s="20">
        <v>3.2644481199640998</v>
      </c>
      <c r="E185" s="24">
        <v>0</v>
      </c>
      <c r="F185" s="24">
        <v>0</v>
      </c>
      <c r="G185" s="24">
        <v>0</v>
      </c>
      <c r="H185" s="16">
        <f t="shared" si="69"/>
        <v>3.2644481199640998</v>
      </c>
      <c r="I185" s="18">
        <f t="shared" si="70"/>
        <v>0</v>
      </c>
      <c r="J185" s="18">
        <f t="shared" si="71"/>
        <v>0</v>
      </c>
      <c r="K185" s="18">
        <f t="shared" si="72"/>
        <v>0</v>
      </c>
      <c r="L185" s="18">
        <f t="shared" si="73"/>
        <v>100</v>
      </c>
      <c r="M185">
        <v>1.1568492053553201</v>
      </c>
      <c r="N185" s="21">
        <v>0.49800524557528197</v>
      </c>
      <c r="O185" s="16">
        <f t="shared" si="67"/>
        <v>1.654854450930602</v>
      </c>
      <c r="P185" s="21">
        <v>0.674652904936628</v>
      </c>
      <c r="Q185" s="16">
        <f t="shared" si="68"/>
        <v>2.3295073558672299</v>
      </c>
      <c r="R185" s="18">
        <f t="shared" si="74"/>
        <v>35.437818670803154</v>
      </c>
      <c r="S185" s="18">
        <f t="shared" si="75"/>
        <v>15.255419209442319</v>
      </c>
      <c r="T185" s="18">
        <f t="shared" si="76"/>
        <v>50.693237880245469</v>
      </c>
      <c r="U185" s="18">
        <f t="shared" si="77"/>
        <v>20.66667565677372</v>
      </c>
      <c r="V185" s="18">
        <f t="shared" si="78"/>
        <v>71.359913537019182</v>
      </c>
      <c r="X185" s="11">
        <f t="shared" si="79"/>
        <v>100</v>
      </c>
      <c r="Y185" s="11">
        <f t="shared" si="80"/>
        <v>71.359913537019196</v>
      </c>
      <c r="AA185" s="7">
        <v>0</v>
      </c>
      <c r="AB185" s="25">
        <f t="shared" si="81"/>
        <v>0</v>
      </c>
      <c r="AC185" s="7">
        <v>0</v>
      </c>
      <c r="AD185" s="25">
        <f t="shared" si="82"/>
        <v>0</v>
      </c>
      <c r="AE185" s="7">
        <v>0</v>
      </c>
      <c r="AF185" s="25">
        <f t="shared" si="83"/>
        <v>0</v>
      </c>
      <c r="AH185" s="7">
        <v>0.98244924690678803</v>
      </c>
      <c r="AI185" s="25">
        <f t="shared" si="84"/>
        <v>30.095416156210575</v>
      </c>
    </row>
    <row r="186" spans="1:35" ht="14.4" x14ac:dyDescent="0.3">
      <c r="A186" t="s">
        <v>255</v>
      </c>
      <c r="B186" t="s">
        <v>691</v>
      </c>
      <c r="C186" s="7" t="s">
        <v>941</v>
      </c>
      <c r="D186" s="20">
        <v>0.12690443594064499</v>
      </c>
      <c r="E186" s="24">
        <v>0</v>
      </c>
      <c r="F186" s="24">
        <v>9.4442031382722696E-2</v>
      </c>
      <c r="G186" s="24">
        <v>2.7013745408959199E-2</v>
      </c>
      <c r="H186" s="16">
        <f t="shared" si="69"/>
        <v>5.4486591489630934E-3</v>
      </c>
      <c r="I186" s="18">
        <f t="shared" si="70"/>
        <v>0</v>
      </c>
      <c r="J186" s="18">
        <f t="shared" si="71"/>
        <v>74.419803124056742</v>
      </c>
      <c r="K186" s="18">
        <f t="shared" si="72"/>
        <v>21.286683328858505</v>
      </c>
      <c r="L186" s="18">
        <f t="shared" si="73"/>
        <v>4.2935135470847596</v>
      </c>
      <c r="M186">
        <v>0</v>
      </c>
      <c r="N186" s="21">
        <v>0</v>
      </c>
      <c r="O186" s="16">
        <f t="shared" si="67"/>
        <v>0</v>
      </c>
      <c r="P186" s="21">
        <v>0</v>
      </c>
      <c r="Q186" s="16">
        <f t="shared" si="68"/>
        <v>0</v>
      </c>
      <c r="R186" s="18">
        <f t="shared" si="74"/>
        <v>0</v>
      </c>
      <c r="S186" s="18">
        <f t="shared" si="75"/>
        <v>0</v>
      </c>
      <c r="T186" s="18">
        <f t="shared" si="76"/>
        <v>0</v>
      </c>
      <c r="U186" s="18">
        <f t="shared" si="77"/>
        <v>0</v>
      </c>
      <c r="V186" s="18">
        <f t="shared" si="78"/>
        <v>0</v>
      </c>
      <c r="X186" s="11">
        <f t="shared" si="79"/>
        <v>100</v>
      </c>
      <c r="Y186" s="11">
        <f t="shared" si="80"/>
        <v>0</v>
      </c>
      <c r="AA186" s="7">
        <v>0</v>
      </c>
      <c r="AB186" s="25">
        <f t="shared" si="81"/>
        <v>0</v>
      </c>
      <c r="AC186" s="7">
        <v>2.4729903869732499E-2</v>
      </c>
      <c r="AD186" s="25">
        <f t="shared" si="82"/>
        <v>19.487028712927756</v>
      </c>
      <c r="AE186" s="7">
        <v>0</v>
      </c>
      <c r="AF186" s="25">
        <f t="shared" si="83"/>
        <v>0</v>
      </c>
      <c r="AH186" s="7">
        <v>0.12690443594064499</v>
      </c>
      <c r="AI186" s="25">
        <f t="shared" si="84"/>
        <v>100</v>
      </c>
    </row>
    <row r="187" spans="1:35" ht="14.4" x14ac:dyDescent="0.3">
      <c r="A187" t="s">
        <v>256</v>
      </c>
      <c r="B187" t="s">
        <v>692</v>
      </c>
      <c r="C187" s="7" t="s">
        <v>941</v>
      </c>
      <c r="D187" s="20">
        <v>13.931516575027301</v>
      </c>
      <c r="E187" s="24">
        <v>3.2427950099804601</v>
      </c>
      <c r="F187" s="24">
        <v>0.23882252079254199</v>
      </c>
      <c r="G187" s="24">
        <v>5.5979071683194297</v>
      </c>
      <c r="H187" s="16">
        <f t="shared" si="69"/>
        <v>4.8519918759348686</v>
      </c>
      <c r="I187" s="18">
        <f t="shared" si="70"/>
        <v>23.276683428660423</v>
      </c>
      <c r="J187" s="18">
        <f t="shared" si="71"/>
        <v>1.7142607519172692</v>
      </c>
      <c r="K187" s="18">
        <f t="shared" si="72"/>
        <v>40.181606490379238</v>
      </c>
      <c r="L187" s="18">
        <f t="shared" si="73"/>
        <v>34.827449329043063</v>
      </c>
      <c r="M187">
        <v>0.118054105475317</v>
      </c>
      <c r="N187" s="21">
        <v>0.18601360664038999</v>
      </c>
      <c r="O187" s="16">
        <f t="shared" si="67"/>
        <v>0.30406771211570699</v>
      </c>
      <c r="P187" s="21">
        <v>0.49793417031811599</v>
      </c>
      <c r="Q187" s="16">
        <f t="shared" si="68"/>
        <v>0.80200188243382298</v>
      </c>
      <c r="R187" s="18">
        <f t="shared" si="74"/>
        <v>0.8473887594329309</v>
      </c>
      <c r="S187" s="18">
        <f t="shared" si="75"/>
        <v>1.3351999808393114</v>
      </c>
      <c r="T187" s="18">
        <f t="shared" si="76"/>
        <v>2.1825887402722421</v>
      </c>
      <c r="U187" s="18">
        <f t="shared" si="77"/>
        <v>3.5741562495118386</v>
      </c>
      <c r="V187" s="18">
        <f t="shared" si="78"/>
        <v>5.7567449897840817</v>
      </c>
      <c r="X187" s="11">
        <f t="shared" si="79"/>
        <v>99.999999999999986</v>
      </c>
      <c r="Y187" s="11">
        <f t="shared" si="80"/>
        <v>5.7567449897840808</v>
      </c>
      <c r="AA187" s="7">
        <v>0.23882252092327599</v>
      </c>
      <c r="AB187" s="25">
        <f t="shared" si="81"/>
        <v>1.7142607528556737</v>
      </c>
      <c r="AC187" s="7">
        <v>2.6185058859850998</v>
      </c>
      <c r="AD187" s="25">
        <f t="shared" si="82"/>
        <v>18.79555518513223</v>
      </c>
      <c r="AE187" s="7">
        <v>0.53669069880140796</v>
      </c>
      <c r="AF187" s="25">
        <f t="shared" si="83"/>
        <v>3.8523494259300066</v>
      </c>
      <c r="AH187" s="7">
        <v>0.45476594993374903</v>
      </c>
      <c r="AI187" s="25">
        <f t="shared" si="84"/>
        <v>3.264296083521387</v>
      </c>
    </row>
    <row r="188" spans="1:35" ht="14.4" x14ac:dyDescent="0.3">
      <c r="A188" t="s">
        <v>257</v>
      </c>
      <c r="B188" t="s">
        <v>693</v>
      </c>
      <c r="C188" s="7" t="s">
        <v>943</v>
      </c>
      <c r="D188" s="20">
        <v>20.067042721316799</v>
      </c>
      <c r="E188" s="24">
        <v>19.606067446265001</v>
      </c>
      <c r="F188" s="24">
        <v>6.7631165774996505E-2</v>
      </c>
      <c r="G188" s="24">
        <v>0.17277351304103999</v>
      </c>
      <c r="H188" s="16">
        <f t="shared" si="69"/>
        <v>0.2205705962357612</v>
      </c>
      <c r="I188" s="18">
        <f t="shared" si="70"/>
        <v>97.702824071022121</v>
      </c>
      <c r="J188" s="18">
        <f t="shared" si="71"/>
        <v>0.33702607162515946</v>
      </c>
      <c r="K188" s="18">
        <f t="shared" si="72"/>
        <v>0.86098143827394313</v>
      </c>
      <c r="L188" s="18">
        <f t="shared" si="73"/>
        <v>1.0991684190787796</v>
      </c>
      <c r="M188">
        <v>8.6330044128553694E-3</v>
      </c>
      <c r="N188" s="21">
        <v>0.23552804424548199</v>
      </c>
      <c r="O188" s="16">
        <f t="shared" si="67"/>
        <v>0.24416104865833735</v>
      </c>
      <c r="P188" s="21">
        <v>2.52578134670203</v>
      </c>
      <c r="Q188" s="16">
        <f t="shared" si="68"/>
        <v>2.7699423953603675</v>
      </c>
      <c r="R188" s="18">
        <f t="shared" si="74"/>
        <v>4.3020810453972422E-2</v>
      </c>
      <c r="S188" s="18">
        <f t="shared" si="75"/>
        <v>1.1737057996855984</v>
      </c>
      <c r="T188" s="18">
        <f t="shared" si="76"/>
        <v>1.2167266101395708</v>
      </c>
      <c r="U188" s="18">
        <f t="shared" si="77"/>
        <v>12.586714354372432</v>
      </c>
      <c r="V188" s="18">
        <f t="shared" si="78"/>
        <v>13.803440964512003</v>
      </c>
      <c r="X188" s="11">
        <f t="shared" si="79"/>
        <v>100</v>
      </c>
      <c r="Y188" s="11">
        <f t="shared" si="80"/>
        <v>13.803440964512003</v>
      </c>
      <c r="AA188" s="7">
        <v>6.7631056228733999E-2</v>
      </c>
      <c r="AB188" s="25">
        <f t="shared" si="81"/>
        <v>0.33702552572378264</v>
      </c>
      <c r="AC188" s="7">
        <v>5.6269009231834199E-2</v>
      </c>
      <c r="AD188" s="25">
        <f t="shared" si="82"/>
        <v>0.28040509014345599</v>
      </c>
      <c r="AE188" s="7">
        <v>0.123981844761135</v>
      </c>
      <c r="AF188" s="25">
        <f t="shared" si="83"/>
        <v>0.6178381462727025</v>
      </c>
      <c r="AH188" s="7">
        <v>15.4798897809713</v>
      </c>
      <c r="AI188" s="25">
        <f t="shared" si="84"/>
        <v>77.140862238397176</v>
      </c>
    </row>
    <row r="189" spans="1:35" ht="14.4" x14ac:dyDescent="0.3">
      <c r="A189" t="s">
        <v>258</v>
      </c>
      <c r="B189" t="s">
        <v>694</v>
      </c>
      <c r="C189" s="7" t="s">
        <v>941</v>
      </c>
      <c r="D189" s="20">
        <v>7.0514062543124503</v>
      </c>
      <c r="E189" s="24">
        <v>0</v>
      </c>
      <c r="F189" s="24">
        <v>0</v>
      </c>
      <c r="G189" s="24">
        <v>0</v>
      </c>
      <c r="H189" s="16">
        <f t="shared" si="69"/>
        <v>7.0514062543124503</v>
      </c>
      <c r="I189" s="18">
        <f t="shared" si="70"/>
        <v>0</v>
      </c>
      <c r="J189" s="18">
        <f t="shared" si="71"/>
        <v>0</v>
      </c>
      <c r="K189" s="18">
        <f t="shared" si="72"/>
        <v>0</v>
      </c>
      <c r="L189" s="18">
        <f t="shared" si="73"/>
        <v>100</v>
      </c>
      <c r="M189">
        <v>3.9142176088737303E-2</v>
      </c>
      <c r="N189" s="21">
        <v>4.2653974236924401E-2</v>
      </c>
      <c r="O189" s="16">
        <f t="shared" si="67"/>
        <v>8.1796150325661704E-2</v>
      </c>
      <c r="P189" s="21">
        <v>8.6837107005498501E-2</v>
      </c>
      <c r="Q189" s="16">
        <f t="shared" si="68"/>
        <v>0.16863325733116019</v>
      </c>
      <c r="R189" s="18">
        <f t="shared" si="74"/>
        <v>0.55509744690711871</v>
      </c>
      <c r="S189" s="18">
        <f t="shared" si="75"/>
        <v>0.60490025249698776</v>
      </c>
      <c r="T189" s="18">
        <f t="shared" si="76"/>
        <v>1.1599976994041064</v>
      </c>
      <c r="U189" s="18">
        <f t="shared" si="77"/>
        <v>1.231486371280782</v>
      </c>
      <c r="V189" s="18">
        <f t="shared" si="78"/>
        <v>2.3914840706848883</v>
      </c>
      <c r="X189" s="11">
        <f t="shared" si="79"/>
        <v>100</v>
      </c>
      <c r="Y189" s="11">
        <f t="shared" si="80"/>
        <v>2.3914840706848883</v>
      </c>
      <c r="AA189" s="7">
        <v>0</v>
      </c>
      <c r="AB189" s="25">
        <f t="shared" si="81"/>
        <v>0</v>
      </c>
      <c r="AC189" s="7">
        <v>0</v>
      </c>
      <c r="AD189" s="25">
        <f t="shared" si="82"/>
        <v>0</v>
      </c>
      <c r="AE189" s="7">
        <v>0</v>
      </c>
      <c r="AF189" s="25">
        <f t="shared" si="83"/>
        <v>0</v>
      </c>
      <c r="AH189" s="7">
        <v>0</v>
      </c>
      <c r="AI189" s="25">
        <f t="shared" si="84"/>
        <v>0</v>
      </c>
    </row>
    <row r="190" spans="1:35" ht="14.4" x14ac:dyDescent="0.3">
      <c r="A190" t="s">
        <v>259</v>
      </c>
      <c r="B190" t="s">
        <v>695</v>
      </c>
      <c r="C190" s="7" t="s">
        <v>941</v>
      </c>
      <c r="D190" s="20">
        <v>9.4681911462369808</v>
      </c>
      <c r="E190" s="24">
        <v>0</v>
      </c>
      <c r="F190" s="24">
        <v>0</v>
      </c>
      <c r="G190" s="24">
        <v>0.13341875183238699</v>
      </c>
      <c r="H190" s="16">
        <f t="shared" si="69"/>
        <v>9.3347723944045935</v>
      </c>
      <c r="I190" s="18">
        <f t="shared" si="70"/>
        <v>0</v>
      </c>
      <c r="J190" s="18">
        <f t="shared" si="71"/>
        <v>0</v>
      </c>
      <c r="K190" s="18">
        <f t="shared" si="72"/>
        <v>1.4091260914753785</v>
      </c>
      <c r="L190" s="18">
        <f t="shared" si="73"/>
        <v>98.590873908524628</v>
      </c>
      <c r="M190">
        <v>9.7023219702264393E-2</v>
      </c>
      <c r="N190" s="21">
        <v>9.9189367417969798E-2</v>
      </c>
      <c r="O190" s="16">
        <f t="shared" si="67"/>
        <v>0.19621258712023421</v>
      </c>
      <c r="P190" s="21">
        <v>0.35430017554744703</v>
      </c>
      <c r="Q190" s="16">
        <f t="shared" si="68"/>
        <v>0.55051276266768123</v>
      </c>
      <c r="R190" s="18">
        <f t="shared" si="74"/>
        <v>1.0247281471585532</v>
      </c>
      <c r="S190" s="18">
        <f t="shared" si="75"/>
        <v>1.0476063050056972</v>
      </c>
      <c r="T190" s="18">
        <f t="shared" si="76"/>
        <v>2.0723344521642506</v>
      </c>
      <c r="U190" s="18">
        <f t="shared" si="77"/>
        <v>3.7420048885288866</v>
      </c>
      <c r="V190" s="18">
        <f t="shared" si="78"/>
        <v>5.8143393406931372</v>
      </c>
      <c r="X190" s="11">
        <f t="shared" si="79"/>
        <v>100</v>
      </c>
      <c r="Y190" s="11">
        <f t="shared" si="80"/>
        <v>5.8143393406931372</v>
      </c>
      <c r="AA190" s="7">
        <v>0</v>
      </c>
      <c r="AB190" s="25">
        <f t="shared" si="81"/>
        <v>0</v>
      </c>
      <c r="AC190" s="7">
        <v>0.108228812628635</v>
      </c>
      <c r="AD190" s="25">
        <f t="shared" si="82"/>
        <v>1.1430780278622621</v>
      </c>
      <c r="AE190" s="7">
        <v>2.2167052168342301E-2</v>
      </c>
      <c r="AF190" s="25">
        <f t="shared" si="83"/>
        <v>0.23412129968618484</v>
      </c>
      <c r="AH190" s="7">
        <v>0</v>
      </c>
      <c r="AI190" s="25">
        <f t="shared" si="84"/>
        <v>0</v>
      </c>
    </row>
    <row r="191" spans="1:35" ht="14.4" x14ac:dyDescent="0.3">
      <c r="A191" t="s">
        <v>260</v>
      </c>
      <c r="B191" t="s">
        <v>696</v>
      </c>
      <c r="C191" s="7" t="s">
        <v>941</v>
      </c>
      <c r="D191" s="20">
        <v>0.99747582541761204</v>
      </c>
      <c r="E191" s="24">
        <v>0</v>
      </c>
      <c r="F191" s="24">
        <v>0</v>
      </c>
      <c r="G191" s="24">
        <v>0</v>
      </c>
      <c r="H191" s="16">
        <f t="shared" si="69"/>
        <v>0.99747582541761204</v>
      </c>
      <c r="I191" s="18">
        <f t="shared" si="70"/>
        <v>0</v>
      </c>
      <c r="J191" s="18">
        <f t="shared" si="71"/>
        <v>0</v>
      </c>
      <c r="K191" s="18">
        <f t="shared" si="72"/>
        <v>0</v>
      </c>
      <c r="L191" s="18">
        <f t="shared" si="73"/>
        <v>100</v>
      </c>
      <c r="M191">
        <v>0.20378417829314199</v>
      </c>
      <c r="N191" s="21">
        <v>0.10929373849633101</v>
      </c>
      <c r="O191" s="16">
        <f t="shared" si="67"/>
        <v>0.313077916789473</v>
      </c>
      <c r="P191" s="21">
        <v>0.17399347591453401</v>
      </c>
      <c r="Q191" s="16">
        <f t="shared" si="68"/>
        <v>0.48707139270400701</v>
      </c>
      <c r="R191" s="18">
        <f t="shared" si="74"/>
        <v>20.42998668241648</v>
      </c>
      <c r="S191" s="18">
        <f t="shared" si="75"/>
        <v>10.957031309563128</v>
      </c>
      <c r="T191" s="18">
        <f t="shared" si="76"/>
        <v>31.387017991979612</v>
      </c>
      <c r="U191" s="18">
        <f t="shared" si="77"/>
        <v>17.443377722130595</v>
      </c>
      <c r="V191" s="18">
        <f t="shared" si="78"/>
        <v>48.830395714110203</v>
      </c>
      <c r="X191" s="11">
        <f t="shared" si="79"/>
        <v>100</v>
      </c>
      <c r="Y191" s="11">
        <f t="shared" si="80"/>
        <v>48.830395714110203</v>
      </c>
      <c r="AA191" s="7">
        <v>0</v>
      </c>
      <c r="AB191" s="25">
        <f t="shared" si="81"/>
        <v>0</v>
      </c>
      <c r="AC191" s="7">
        <v>0</v>
      </c>
      <c r="AD191" s="25">
        <f t="shared" si="82"/>
        <v>0</v>
      </c>
      <c r="AE191" s="7">
        <v>0</v>
      </c>
      <c r="AF191" s="25">
        <f t="shared" si="83"/>
        <v>0</v>
      </c>
      <c r="AH191" s="7">
        <v>0</v>
      </c>
      <c r="AI191" s="25">
        <f t="shared" si="84"/>
        <v>0</v>
      </c>
    </row>
    <row r="192" spans="1:35" ht="14.4" x14ac:dyDescent="0.3">
      <c r="A192" t="s">
        <v>261</v>
      </c>
      <c r="B192" t="s">
        <v>697</v>
      </c>
      <c r="C192" s="7" t="s">
        <v>941</v>
      </c>
      <c r="D192" s="20">
        <v>7.2257571004843504</v>
      </c>
      <c r="E192" s="24">
        <v>0</v>
      </c>
      <c r="F192" s="24">
        <v>0</v>
      </c>
      <c r="G192" s="24">
        <v>0</v>
      </c>
      <c r="H192" s="16">
        <f t="shared" si="69"/>
        <v>7.2257571004843504</v>
      </c>
      <c r="I192" s="18">
        <f t="shared" si="70"/>
        <v>0</v>
      </c>
      <c r="J192" s="18">
        <f t="shared" si="71"/>
        <v>0</v>
      </c>
      <c r="K192" s="18">
        <f t="shared" si="72"/>
        <v>0</v>
      </c>
      <c r="L192" s="18">
        <f t="shared" si="73"/>
        <v>100</v>
      </c>
      <c r="M192">
        <v>0.24683968769393799</v>
      </c>
      <c r="N192" s="21">
        <v>0.15928554649731599</v>
      </c>
      <c r="O192" s="16">
        <f t="shared" si="67"/>
        <v>0.40612523419125401</v>
      </c>
      <c r="P192" s="21">
        <v>0.67202522561377198</v>
      </c>
      <c r="Q192" s="16">
        <f t="shared" si="68"/>
        <v>1.078150459805026</v>
      </c>
      <c r="R192" s="18">
        <f t="shared" si="74"/>
        <v>3.4161082951071253</v>
      </c>
      <c r="S192" s="18">
        <f t="shared" si="75"/>
        <v>2.2044132439303685</v>
      </c>
      <c r="T192" s="18">
        <f t="shared" si="76"/>
        <v>5.6205215390374947</v>
      </c>
      <c r="U192" s="18">
        <f t="shared" si="77"/>
        <v>9.3004126248407299</v>
      </c>
      <c r="V192" s="18">
        <f t="shared" si="78"/>
        <v>14.920934163878224</v>
      </c>
      <c r="X192" s="11">
        <f t="shared" si="79"/>
        <v>100</v>
      </c>
      <c r="Y192" s="11">
        <f t="shared" si="80"/>
        <v>14.920934163878224</v>
      </c>
      <c r="AA192" s="7">
        <v>0</v>
      </c>
      <c r="AB192" s="25">
        <f t="shared" si="81"/>
        <v>0</v>
      </c>
      <c r="AC192" s="7">
        <v>0</v>
      </c>
      <c r="AD192" s="25">
        <f t="shared" si="82"/>
        <v>0</v>
      </c>
      <c r="AE192" s="7">
        <v>0</v>
      </c>
      <c r="AF192" s="25">
        <f t="shared" si="83"/>
        <v>0</v>
      </c>
      <c r="AH192" s="7">
        <v>0</v>
      </c>
      <c r="AI192" s="25">
        <f t="shared" si="84"/>
        <v>0</v>
      </c>
    </row>
    <row r="193" spans="1:35" ht="14.4" x14ac:dyDescent="0.3">
      <c r="A193" t="s">
        <v>262</v>
      </c>
      <c r="B193" t="s">
        <v>698</v>
      </c>
      <c r="C193" t="s">
        <v>946</v>
      </c>
      <c r="D193" s="20">
        <v>5.4659294577475404</v>
      </c>
      <c r="E193" s="24">
        <v>0</v>
      </c>
      <c r="F193" s="24">
        <v>0</v>
      </c>
      <c r="G193" s="24">
        <v>4.87069663824653</v>
      </c>
      <c r="H193" s="16">
        <f t="shared" si="69"/>
        <v>0.59523281950101037</v>
      </c>
      <c r="I193" s="18">
        <f t="shared" si="70"/>
        <v>0</v>
      </c>
      <c r="J193" s="18">
        <f t="shared" si="71"/>
        <v>0</v>
      </c>
      <c r="K193" s="18">
        <f t="shared" si="72"/>
        <v>89.110126208136236</v>
      </c>
      <c r="L193" s="18">
        <f t="shared" si="73"/>
        <v>10.88987379186376</v>
      </c>
      <c r="M193">
        <v>0</v>
      </c>
      <c r="N193" s="21">
        <v>6.2023856923176197E-2</v>
      </c>
      <c r="O193" s="16">
        <f t="shared" si="67"/>
        <v>6.2023856923176197E-2</v>
      </c>
      <c r="P193" s="21">
        <v>0.15848526128209101</v>
      </c>
      <c r="Q193" s="16">
        <f t="shared" si="68"/>
        <v>0.2205091182052672</v>
      </c>
      <c r="R193" s="18">
        <f t="shared" si="74"/>
        <v>0</v>
      </c>
      <c r="S193" s="18">
        <f t="shared" si="75"/>
        <v>1.1347357737166199</v>
      </c>
      <c r="T193" s="18">
        <f t="shared" si="76"/>
        <v>1.1347357737166199</v>
      </c>
      <c r="U193" s="18">
        <f t="shared" si="77"/>
        <v>2.8995116476933336</v>
      </c>
      <c r="V193" s="18">
        <f t="shared" si="78"/>
        <v>4.0342474214099528</v>
      </c>
      <c r="X193" s="11">
        <f t="shared" si="79"/>
        <v>100</v>
      </c>
      <c r="Y193" s="11">
        <f t="shared" si="80"/>
        <v>4.0342474214099537</v>
      </c>
      <c r="AA193" s="7">
        <v>0</v>
      </c>
      <c r="AB193" s="25">
        <f t="shared" si="81"/>
        <v>0</v>
      </c>
      <c r="AC193" s="7">
        <v>0</v>
      </c>
      <c r="AD193" s="25">
        <f t="shared" si="82"/>
        <v>0</v>
      </c>
      <c r="AE193" s="7">
        <v>0</v>
      </c>
      <c r="AF193" s="25">
        <f t="shared" si="83"/>
        <v>0</v>
      </c>
      <c r="AH193" s="7">
        <v>5.4620438929321597</v>
      </c>
      <c r="AI193" s="25">
        <f t="shared" si="84"/>
        <v>99.928913008383731</v>
      </c>
    </row>
    <row r="194" spans="1:35" ht="14.4" x14ac:dyDescent="0.3">
      <c r="A194" t="s">
        <v>263</v>
      </c>
      <c r="B194" t="s">
        <v>699</v>
      </c>
      <c r="C194" s="7" t="s">
        <v>941</v>
      </c>
      <c r="D194" s="20">
        <v>13.8959841145446</v>
      </c>
      <c r="E194" s="24">
        <v>5.3051200566222096</v>
      </c>
      <c r="F194" s="24">
        <v>1.3495724810407399</v>
      </c>
      <c r="G194" s="24">
        <v>1.9069075573460199</v>
      </c>
      <c r="H194" s="16">
        <f t="shared" si="69"/>
        <v>5.33438401953563</v>
      </c>
      <c r="I194" s="18">
        <f t="shared" si="70"/>
        <v>38.177361264176071</v>
      </c>
      <c r="J194" s="18">
        <f t="shared" si="71"/>
        <v>9.7119604478258879</v>
      </c>
      <c r="K194" s="18">
        <f t="shared" si="72"/>
        <v>13.722724073569607</v>
      </c>
      <c r="L194" s="18">
        <f t="shared" si="73"/>
        <v>38.38795421442844</v>
      </c>
      <c r="M194">
        <v>0.78253199591239397</v>
      </c>
      <c r="N194" s="21">
        <v>0.34061336716594598</v>
      </c>
      <c r="O194" s="16">
        <f t="shared" ref="O194:O257" si="85">M194+N194</f>
        <v>1.1231453630783399</v>
      </c>
      <c r="P194" s="21">
        <v>0.46047188042930198</v>
      </c>
      <c r="Q194" s="16">
        <f t="shared" ref="Q194:Q257" si="86">O194+P194</f>
        <v>1.5836172435076419</v>
      </c>
      <c r="R194" s="18">
        <f t="shared" si="74"/>
        <v>5.6313535584236609</v>
      </c>
      <c r="S194" s="18">
        <f t="shared" si="75"/>
        <v>2.4511640511263537</v>
      </c>
      <c r="T194" s="18">
        <f t="shared" si="76"/>
        <v>8.0825176095500151</v>
      </c>
      <c r="U194" s="18">
        <f t="shared" si="77"/>
        <v>3.3137047123372634</v>
      </c>
      <c r="V194" s="18">
        <f t="shared" si="78"/>
        <v>11.396222321887278</v>
      </c>
      <c r="X194" s="11">
        <f t="shared" si="79"/>
        <v>100</v>
      </c>
      <c r="Y194" s="11">
        <f t="shared" si="80"/>
        <v>11.396222321887279</v>
      </c>
      <c r="AA194" s="7">
        <v>1.15090746843283</v>
      </c>
      <c r="AB194" s="25">
        <f t="shared" si="81"/>
        <v>8.2823027066373953</v>
      </c>
      <c r="AC194" s="7">
        <v>0</v>
      </c>
      <c r="AD194" s="25">
        <f t="shared" si="82"/>
        <v>0</v>
      </c>
      <c r="AE194" s="7">
        <v>0</v>
      </c>
      <c r="AF194" s="25">
        <f t="shared" si="83"/>
        <v>0</v>
      </c>
      <c r="AH194" s="7">
        <v>7.6172269638930903</v>
      </c>
      <c r="AI194" s="25">
        <f t="shared" si="84"/>
        <v>54.816031028132208</v>
      </c>
    </row>
    <row r="195" spans="1:35" ht="14.4" x14ac:dyDescent="0.3">
      <c r="A195" t="s">
        <v>264</v>
      </c>
      <c r="B195" t="s">
        <v>700</v>
      </c>
      <c r="C195" s="7" t="s">
        <v>941</v>
      </c>
      <c r="D195" s="20">
        <v>30.3350773125517</v>
      </c>
      <c r="E195" s="24">
        <v>13.9277982181927</v>
      </c>
      <c r="F195" s="24">
        <v>2.4848879860259898</v>
      </c>
      <c r="G195" s="24">
        <v>4.3432085899958004</v>
      </c>
      <c r="H195" s="16">
        <f t="shared" si="69"/>
        <v>9.5791825183372072</v>
      </c>
      <c r="I195" s="18">
        <f t="shared" si="70"/>
        <v>45.913178577691696</v>
      </c>
      <c r="J195" s="18">
        <f t="shared" si="71"/>
        <v>8.1914674567116439</v>
      </c>
      <c r="K195" s="18">
        <f t="shared" si="72"/>
        <v>14.317446912188082</v>
      </c>
      <c r="L195" s="18">
        <f t="shared" si="73"/>
        <v>31.577907053408573</v>
      </c>
      <c r="M195">
        <v>2.0404965325928499</v>
      </c>
      <c r="N195" s="21">
        <v>1.20598913617235</v>
      </c>
      <c r="O195" s="16">
        <f t="shared" si="85"/>
        <v>3.2464856687652</v>
      </c>
      <c r="P195" s="21">
        <v>1.42527372413021</v>
      </c>
      <c r="Q195" s="16">
        <f t="shared" si="86"/>
        <v>4.6717593928954102</v>
      </c>
      <c r="R195" s="18">
        <f t="shared" si="74"/>
        <v>6.7265249122953659</v>
      </c>
      <c r="S195" s="18">
        <f t="shared" si="75"/>
        <v>3.9755597908871976</v>
      </c>
      <c r="T195" s="18">
        <f t="shared" si="76"/>
        <v>10.702084703182564</v>
      </c>
      <c r="U195" s="18">
        <f t="shared" si="77"/>
        <v>4.6984344540980505</v>
      </c>
      <c r="V195" s="18">
        <f t="shared" si="78"/>
        <v>15.400519157280614</v>
      </c>
      <c r="X195" s="11">
        <f t="shared" si="79"/>
        <v>100</v>
      </c>
      <c r="Y195" s="11">
        <f t="shared" si="80"/>
        <v>15.400519157280614</v>
      </c>
      <c r="AA195" s="7">
        <v>1.9487001363158101</v>
      </c>
      <c r="AB195" s="25">
        <f t="shared" si="81"/>
        <v>6.4239168281582035</v>
      </c>
      <c r="AC195" s="7">
        <v>2.5240186619677099E-2</v>
      </c>
      <c r="AD195" s="25">
        <f t="shared" si="82"/>
        <v>8.3204622686863919E-2</v>
      </c>
      <c r="AE195" s="7">
        <v>5.0401492563774799E-3</v>
      </c>
      <c r="AF195" s="25">
        <f t="shared" si="83"/>
        <v>1.6614921414068805E-2</v>
      </c>
      <c r="AH195" s="7">
        <v>18.714707060208699</v>
      </c>
      <c r="AI195" s="25">
        <f t="shared" si="84"/>
        <v>61.693289479322154</v>
      </c>
    </row>
    <row r="196" spans="1:35" ht="14.4" x14ac:dyDescent="0.3">
      <c r="A196" t="s">
        <v>265</v>
      </c>
      <c r="B196" t="s">
        <v>701</v>
      </c>
      <c r="C196" s="7" t="s">
        <v>941</v>
      </c>
      <c r="D196" s="20">
        <v>36.134144177618502</v>
      </c>
      <c r="E196" s="24">
        <v>1.1431477861810599</v>
      </c>
      <c r="F196" s="24">
        <v>0.34517233236565698</v>
      </c>
      <c r="G196" s="24">
        <v>1.6830880055986399</v>
      </c>
      <c r="H196" s="16">
        <f t="shared" si="69"/>
        <v>32.962736053473144</v>
      </c>
      <c r="I196" s="18">
        <f t="shared" si="70"/>
        <v>3.1636221424309419</v>
      </c>
      <c r="J196" s="18">
        <f t="shared" si="71"/>
        <v>0.95525254636985923</v>
      </c>
      <c r="K196" s="18">
        <f t="shared" si="72"/>
        <v>4.6578881108277219</v>
      </c>
      <c r="L196" s="18">
        <f t="shared" si="73"/>
        <v>91.223237200371472</v>
      </c>
      <c r="M196">
        <v>1.0661662846303399</v>
      </c>
      <c r="N196" s="21">
        <v>0.52423722111549498</v>
      </c>
      <c r="O196" s="16">
        <f t="shared" si="85"/>
        <v>1.5904035057458348</v>
      </c>
      <c r="P196" s="21">
        <v>0.82718859376240395</v>
      </c>
      <c r="Q196" s="16">
        <f t="shared" si="86"/>
        <v>2.4175920995082389</v>
      </c>
      <c r="R196" s="18">
        <f t="shared" si="74"/>
        <v>2.950578487177022</v>
      </c>
      <c r="S196" s="18">
        <f t="shared" si="75"/>
        <v>1.450808461212173</v>
      </c>
      <c r="T196" s="18">
        <f t="shared" si="76"/>
        <v>4.4013869483891943</v>
      </c>
      <c r="U196" s="18">
        <f t="shared" si="77"/>
        <v>2.2892159551263562</v>
      </c>
      <c r="V196" s="18">
        <f t="shared" si="78"/>
        <v>6.6906029035155505</v>
      </c>
      <c r="X196" s="11">
        <f t="shared" si="79"/>
        <v>100</v>
      </c>
      <c r="Y196" s="11">
        <f t="shared" si="80"/>
        <v>6.6906029035155514</v>
      </c>
      <c r="AA196" s="7">
        <v>0.103742717252367</v>
      </c>
      <c r="AB196" s="25">
        <f t="shared" si="81"/>
        <v>0.2871043983840228</v>
      </c>
      <c r="AC196" s="7">
        <v>0.93344012356148198</v>
      </c>
      <c r="AD196" s="25">
        <f t="shared" si="82"/>
        <v>2.5832634058610275</v>
      </c>
      <c r="AE196" s="7">
        <v>7.3584111897153706E-2</v>
      </c>
      <c r="AF196" s="25">
        <f t="shared" si="83"/>
        <v>0.20364149635161893</v>
      </c>
      <c r="AH196" s="7">
        <v>0</v>
      </c>
      <c r="AI196" s="25">
        <f t="shared" si="84"/>
        <v>0</v>
      </c>
    </row>
    <row r="197" spans="1:35" ht="14.4" x14ac:dyDescent="0.3">
      <c r="A197" t="s">
        <v>266</v>
      </c>
      <c r="B197" t="s">
        <v>702</v>
      </c>
      <c r="C197" s="7" t="s">
        <v>944</v>
      </c>
      <c r="D197" s="20">
        <v>27.041772241890001</v>
      </c>
      <c r="E197" s="24">
        <v>3.1152085848087801E-2</v>
      </c>
      <c r="F197" s="24">
        <v>1.9968822268128798E-3</v>
      </c>
      <c r="G197" s="24">
        <v>6.5602481905079899E-3</v>
      </c>
      <c r="H197" s="16">
        <f t="shared" si="69"/>
        <v>27.002063025624594</v>
      </c>
      <c r="I197" s="18">
        <f t="shared" si="70"/>
        <v>0.1151998677062688</v>
      </c>
      <c r="J197" s="18">
        <f t="shared" si="71"/>
        <v>7.3844354909532884E-3</v>
      </c>
      <c r="K197" s="18">
        <f t="shared" si="72"/>
        <v>2.4259682878127378E-2</v>
      </c>
      <c r="L197" s="18">
        <f t="shared" si="73"/>
        <v>99.853156013924661</v>
      </c>
      <c r="M197">
        <v>1.4128686134577699</v>
      </c>
      <c r="N197" s="21">
        <v>0.52697574073459896</v>
      </c>
      <c r="O197" s="16">
        <f t="shared" si="85"/>
        <v>1.9398443541923689</v>
      </c>
      <c r="P197" s="21">
        <v>0.90310841357474303</v>
      </c>
      <c r="Q197" s="16">
        <f t="shared" si="86"/>
        <v>2.842952767767112</v>
      </c>
      <c r="R197" s="18">
        <f t="shared" si="74"/>
        <v>5.2247633802237132</v>
      </c>
      <c r="S197" s="18">
        <f t="shared" si="75"/>
        <v>1.9487470570374408</v>
      </c>
      <c r="T197" s="18">
        <f t="shared" si="76"/>
        <v>7.1735104372611547</v>
      </c>
      <c r="U197" s="18">
        <f t="shared" si="77"/>
        <v>3.3396790916526968</v>
      </c>
      <c r="V197" s="18">
        <f t="shared" si="78"/>
        <v>10.51318952891385</v>
      </c>
      <c r="X197" s="11">
        <f t="shared" si="79"/>
        <v>100.00000000000001</v>
      </c>
      <c r="Y197" s="11">
        <f t="shared" si="80"/>
        <v>10.51318952891385</v>
      </c>
      <c r="AA197" s="7">
        <v>1.5967277666786601E-3</v>
      </c>
      <c r="AB197" s="25">
        <f t="shared" si="81"/>
        <v>5.9046713077672962E-3</v>
      </c>
      <c r="AC197" s="7">
        <v>1.8934046866895999E-3</v>
      </c>
      <c r="AD197" s="25">
        <f t="shared" si="82"/>
        <v>7.0017773604222405E-3</v>
      </c>
      <c r="AE197" s="7">
        <v>2.8010815082525299E-3</v>
      </c>
      <c r="AF197" s="25">
        <f t="shared" si="83"/>
        <v>1.0358350344780349E-2</v>
      </c>
      <c r="AH197" s="7">
        <v>0</v>
      </c>
      <c r="AI197" s="25">
        <f t="shared" si="84"/>
        <v>0</v>
      </c>
    </row>
    <row r="198" spans="1:35" ht="14.4" x14ac:dyDescent="0.3">
      <c r="A198" t="s">
        <v>267</v>
      </c>
      <c r="B198" t="s">
        <v>703</v>
      </c>
      <c r="C198" s="7" t="s">
        <v>941</v>
      </c>
      <c r="D198" s="20">
        <v>11.492696909712301</v>
      </c>
      <c r="E198" s="24">
        <v>0</v>
      </c>
      <c r="F198" s="24">
        <v>0</v>
      </c>
      <c r="G198" s="24">
        <v>0</v>
      </c>
      <c r="H198" s="16">
        <f t="shared" si="69"/>
        <v>11.492696909712301</v>
      </c>
      <c r="I198" s="18">
        <f t="shared" si="70"/>
        <v>0</v>
      </c>
      <c r="J198" s="18">
        <f t="shared" si="71"/>
        <v>0</v>
      </c>
      <c r="K198" s="18">
        <f t="shared" si="72"/>
        <v>0</v>
      </c>
      <c r="L198" s="18">
        <f t="shared" si="73"/>
        <v>100</v>
      </c>
      <c r="M198">
        <v>1.6407289292220899E-2</v>
      </c>
      <c r="N198" s="21">
        <v>1.12049781021603E-2</v>
      </c>
      <c r="O198" s="16">
        <f t="shared" si="85"/>
        <v>2.7612267394381197E-2</v>
      </c>
      <c r="P198" s="21">
        <v>0.13065630458334099</v>
      </c>
      <c r="Q198" s="16">
        <f t="shared" si="86"/>
        <v>0.15826857197772218</v>
      </c>
      <c r="R198" s="18">
        <f t="shared" si="74"/>
        <v>0.14276274247131107</v>
      </c>
      <c r="S198" s="18">
        <f t="shared" si="75"/>
        <v>9.7496507479381503E-2</v>
      </c>
      <c r="T198" s="18">
        <f t="shared" si="76"/>
        <v>0.24025924995069256</v>
      </c>
      <c r="U198" s="18">
        <f t="shared" si="77"/>
        <v>1.136863745818663</v>
      </c>
      <c r="V198" s="18">
        <f t="shared" si="78"/>
        <v>1.3771229957693556</v>
      </c>
      <c r="X198" s="11">
        <f t="shared" si="79"/>
        <v>100</v>
      </c>
      <c r="Y198" s="11">
        <f t="shared" si="80"/>
        <v>1.3771229957693556</v>
      </c>
      <c r="AA198" s="7">
        <v>0</v>
      </c>
      <c r="AB198" s="25">
        <f t="shared" si="81"/>
        <v>0</v>
      </c>
      <c r="AC198" s="7">
        <v>0</v>
      </c>
      <c r="AD198" s="25">
        <f t="shared" si="82"/>
        <v>0</v>
      </c>
      <c r="AE198" s="7">
        <v>0</v>
      </c>
      <c r="AF198" s="25">
        <f t="shared" si="83"/>
        <v>0</v>
      </c>
      <c r="AH198" s="7">
        <v>0</v>
      </c>
      <c r="AI198" s="25">
        <f t="shared" si="84"/>
        <v>0</v>
      </c>
    </row>
    <row r="199" spans="1:35" ht="14.4" x14ac:dyDescent="0.3">
      <c r="A199" t="s">
        <v>268</v>
      </c>
      <c r="B199" t="s">
        <v>592</v>
      </c>
      <c r="C199" s="7" t="s">
        <v>941</v>
      </c>
      <c r="D199" s="20">
        <v>18.770911574691201</v>
      </c>
      <c r="E199" s="24">
        <v>0</v>
      </c>
      <c r="F199" s="24">
        <v>0</v>
      </c>
      <c r="G199" s="24">
        <v>0</v>
      </c>
      <c r="H199" s="16">
        <f t="shared" si="69"/>
        <v>18.770911574691201</v>
      </c>
      <c r="I199" s="18">
        <f t="shared" si="70"/>
        <v>0</v>
      </c>
      <c r="J199" s="18">
        <f t="shared" si="71"/>
        <v>0</v>
      </c>
      <c r="K199" s="18">
        <f t="shared" si="72"/>
        <v>0</v>
      </c>
      <c r="L199" s="18">
        <f t="shared" si="73"/>
        <v>100</v>
      </c>
      <c r="M199">
        <v>0.24185010343417301</v>
      </c>
      <c r="N199" s="21">
        <v>5.8580849450304201E-2</v>
      </c>
      <c r="O199" s="16">
        <f t="shared" si="85"/>
        <v>0.30043095288447719</v>
      </c>
      <c r="P199" s="21">
        <v>0.17681629744566599</v>
      </c>
      <c r="Q199" s="16">
        <f t="shared" si="86"/>
        <v>0.47724725033014315</v>
      </c>
      <c r="R199" s="18">
        <f t="shared" si="74"/>
        <v>1.2884302526908669</v>
      </c>
      <c r="S199" s="18">
        <f t="shared" si="75"/>
        <v>0.31208313574546209</v>
      </c>
      <c r="T199" s="18">
        <f t="shared" si="76"/>
        <v>1.600513388436329</v>
      </c>
      <c r="U199" s="18">
        <f t="shared" si="77"/>
        <v>0.94196968933606406</v>
      </c>
      <c r="V199" s="18">
        <f t="shared" si="78"/>
        <v>2.5424830777723928</v>
      </c>
      <c r="X199" s="11">
        <f t="shared" si="79"/>
        <v>100</v>
      </c>
      <c r="Y199" s="11">
        <f t="shared" si="80"/>
        <v>2.5424830777723928</v>
      </c>
      <c r="AA199" s="7">
        <v>0</v>
      </c>
      <c r="AB199" s="25">
        <f t="shared" si="81"/>
        <v>0</v>
      </c>
      <c r="AC199" s="7">
        <v>0</v>
      </c>
      <c r="AD199" s="25">
        <f t="shared" si="82"/>
        <v>0</v>
      </c>
      <c r="AE199" s="7">
        <v>0</v>
      </c>
      <c r="AF199" s="25">
        <f t="shared" si="83"/>
        <v>0</v>
      </c>
      <c r="AH199" s="7">
        <v>0</v>
      </c>
      <c r="AI199" s="25">
        <f t="shared" si="84"/>
        <v>0</v>
      </c>
    </row>
    <row r="200" spans="1:35" ht="14.4" x14ac:dyDescent="0.3">
      <c r="A200" t="s">
        <v>269</v>
      </c>
      <c r="B200" t="s">
        <v>704</v>
      </c>
      <c r="C200" s="7" t="s">
        <v>941</v>
      </c>
      <c r="D200" s="20">
        <v>1.68621582736951</v>
      </c>
      <c r="E200" s="24">
        <v>0</v>
      </c>
      <c r="F200" s="24">
        <v>0</v>
      </c>
      <c r="G200" s="24">
        <v>0</v>
      </c>
      <c r="H200" s="16">
        <f t="shared" si="69"/>
        <v>1.68621582736951</v>
      </c>
      <c r="I200" s="18">
        <f t="shared" si="70"/>
        <v>0</v>
      </c>
      <c r="J200" s="18">
        <f t="shared" si="71"/>
        <v>0</v>
      </c>
      <c r="K200" s="18">
        <f t="shared" si="72"/>
        <v>0</v>
      </c>
      <c r="L200" s="18">
        <f t="shared" si="73"/>
        <v>100</v>
      </c>
      <c r="M200">
        <v>5.1115802035201302E-5</v>
      </c>
      <c r="N200" s="21">
        <v>2.4921201085089702E-5</v>
      </c>
      <c r="O200" s="16">
        <f t="shared" si="85"/>
        <v>7.6037003120291003E-5</v>
      </c>
      <c r="P200" s="21">
        <v>5.4263935567409102E-3</v>
      </c>
      <c r="Q200" s="16">
        <f t="shared" si="86"/>
        <v>5.5024305598612008E-3</v>
      </c>
      <c r="R200" s="18">
        <f t="shared" si="74"/>
        <v>3.0313914272137839E-3</v>
      </c>
      <c r="S200" s="18">
        <f t="shared" si="75"/>
        <v>1.477936612892946E-3</v>
      </c>
      <c r="T200" s="18">
        <f t="shared" si="76"/>
        <v>4.5093280401067295E-3</v>
      </c>
      <c r="U200" s="18">
        <f t="shared" si="77"/>
        <v>0.32180895640186596</v>
      </c>
      <c r="V200" s="18">
        <f t="shared" si="78"/>
        <v>0.32631828444197269</v>
      </c>
      <c r="X200" s="11">
        <f t="shared" si="79"/>
        <v>100</v>
      </c>
      <c r="Y200" s="11">
        <f t="shared" si="80"/>
        <v>0.32631828444197269</v>
      </c>
      <c r="AA200" s="7">
        <v>0</v>
      </c>
      <c r="AB200" s="25">
        <f t="shared" si="81"/>
        <v>0</v>
      </c>
      <c r="AC200" s="7">
        <v>0</v>
      </c>
      <c r="AD200" s="25">
        <f t="shared" si="82"/>
        <v>0</v>
      </c>
      <c r="AE200" s="7">
        <v>0</v>
      </c>
      <c r="AF200" s="25">
        <f t="shared" si="83"/>
        <v>0</v>
      </c>
      <c r="AH200" s="7">
        <v>0</v>
      </c>
      <c r="AI200" s="25">
        <f t="shared" si="84"/>
        <v>0</v>
      </c>
    </row>
    <row r="201" spans="1:35" ht="14.4" x14ac:dyDescent="0.3">
      <c r="A201" t="s">
        <v>270</v>
      </c>
      <c r="B201" t="s">
        <v>705</v>
      </c>
      <c r="C201" s="7" t="s">
        <v>943</v>
      </c>
      <c r="D201" s="20">
        <v>8.52667458932995</v>
      </c>
      <c r="E201" s="24">
        <v>0</v>
      </c>
      <c r="F201" s="24">
        <v>0</v>
      </c>
      <c r="G201" s="24">
        <v>0</v>
      </c>
      <c r="H201" s="16">
        <f t="shared" si="69"/>
        <v>8.52667458932995</v>
      </c>
      <c r="I201" s="18">
        <f t="shared" si="70"/>
        <v>0</v>
      </c>
      <c r="J201" s="18">
        <f t="shared" si="71"/>
        <v>0</v>
      </c>
      <c r="K201" s="18">
        <f t="shared" si="72"/>
        <v>0</v>
      </c>
      <c r="L201" s="18">
        <f t="shared" si="73"/>
        <v>100</v>
      </c>
      <c r="M201">
        <v>0.44457403876822998</v>
      </c>
      <c r="N201" s="21">
        <v>0.23530413827726601</v>
      </c>
      <c r="O201" s="16">
        <f t="shared" si="85"/>
        <v>0.67987817704549602</v>
      </c>
      <c r="P201" s="21">
        <v>0.42667044586716102</v>
      </c>
      <c r="Q201" s="16">
        <f t="shared" si="86"/>
        <v>1.1065486229126571</v>
      </c>
      <c r="R201" s="18">
        <f t="shared" si="74"/>
        <v>5.2139205514487195</v>
      </c>
      <c r="S201" s="18">
        <f t="shared" si="75"/>
        <v>2.7596237643655273</v>
      </c>
      <c r="T201" s="18">
        <f t="shared" si="76"/>
        <v>7.9735443158142472</v>
      </c>
      <c r="U201" s="18">
        <f t="shared" si="77"/>
        <v>5.0039489767920182</v>
      </c>
      <c r="V201" s="18">
        <f t="shared" si="78"/>
        <v>12.977493292606265</v>
      </c>
      <c r="X201" s="11">
        <f t="shared" si="79"/>
        <v>100</v>
      </c>
      <c r="Y201" s="11">
        <f t="shared" si="80"/>
        <v>12.977493292606265</v>
      </c>
      <c r="AA201" s="7">
        <v>0</v>
      </c>
      <c r="AB201" s="25">
        <f t="shared" si="81"/>
        <v>0</v>
      </c>
      <c r="AC201" s="7">
        <v>0</v>
      </c>
      <c r="AD201" s="25">
        <f t="shared" si="82"/>
        <v>0</v>
      </c>
      <c r="AE201" s="7">
        <v>0</v>
      </c>
      <c r="AF201" s="25">
        <f t="shared" si="83"/>
        <v>0</v>
      </c>
      <c r="AH201" s="7">
        <v>0</v>
      </c>
      <c r="AI201" s="25">
        <f t="shared" si="84"/>
        <v>0</v>
      </c>
    </row>
    <row r="202" spans="1:35" ht="14.4" x14ac:dyDescent="0.3">
      <c r="A202" t="s">
        <v>271</v>
      </c>
      <c r="B202" t="s">
        <v>706</v>
      </c>
      <c r="C202" s="7" t="s">
        <v>941</v>
      </c>
      <c r="D202" s="20">
        <v>2.6460824458576702</v>
      </c>
      <c r="E202" s="24">
        <v>0</v>
      </c>
      <c r="F202" s="24">
        <v>0</v>
      </c>
      <c r="G202" s="24">
        <v>0</v>
      </c>
      <c r="H202" s="16">
        <f t="shared" si="69"/>
        <v>2.6460824458576702</v>
      </c>
      <c r="I202" s="18">
        <f t="shared" si="70"/>
        <v>0</v>
      </c>
      <c r="J202" s="18">
        <f t="shared" si="71"/>
        <v>0</v>
      </c>
      <c r="K202" s="18">
        <f t="shared" si="72"/>
        <v>0</v>
      </c>
      <c r="L202" s="18">
        <f t="shared" si="73"/>
        <v>100</v>
      </c>
      <c r="M202">
        <v>0.73266177129496002</v>
      </c>
      <c r="N202" s="21">
        <v>0.15766955891513401</v>
      </c>
      <c r="O202" s="16">
        <f t="shared" si="85"/>
        <v>0.89033133021009403</v>
      </c>
      <c r="P202" s="21">
        <v>0.192595667052157</v>
      </c>
      <c r="Q202" s="16">
        <f t="shared" si="86"/>
        <v>1.0829269972622511</v>
      </c>
      <c r="R202" s="18">
        <f t="shared" si="74"/>
        <v>27.688546607529592</v>
      </c>
      <c r="S202" s="18">
        <f t="shared" si="75"/>
        <v>5.9586034124506977</v>
      </c>
      <c r="T202" s="18">
        <f t="shared" si="76"/>
        <v>33.647150019980295</v>
      </c>
      <c r="U202" s="18">
        <f t="shared" si="77"/>
        <v>7.2785210209023283</v>
      </c>
      <c r="V202" s="18">
        <f t="shared" si="78"/>
        <v>40.925671040882619</v>
      </c>
      <c r="X202" s="11">
        <f t="shared" si="79"/>
        <v>100</v>
      </c>
      <c r="Y202" s="11">
        <f t="shared" si="80"/>
        <v>40.925671040882619</v>
      </c>
      <c r="AA202" s="7">
        <v>0</v>
      </c>
      <c r="AB202" s="25">
        <f t="shared" si="81"/>
        <v>0</v>
      </c>
      <c r="AC202" s="7">
        <v>0</v>
      </c>
      <c r="AD202" s="25">
        <f t="shared" si="82"/>
        <v>0</v>
      </c>
      <c r="AE202" s="7">
        <v>0</v>
      </c>
      <c r="AF202" s="25">
        <f t="shared" si="83"/>
        <v>0</v>
      </c>
      <c r="AH202" s="7">
        <v>0</v>
      </c>
      <c r="AI202" s="25">
        <f t="shared" si="84"/>
        <v>0</v>
      </c>
    </row>
    <row r="203" spans="1:35" ht="14.4" x14ac:dyDescent="0.3">
      <c r="A203" t="s">
        <v>272</v>
      </c>
      <c r="B203" t="s">
        <v>707</v>
      </c>
      <c r="C203" s="7" t="s">
        <v>941</v>
      </c>
      <c r="D203" s="20">
        <v>0.60305343472878403</v>
      </c>
      <c r="E203" s="24">
        <v>0</v>
      </c>
      <c r="F203" s="24">
        <v>0</v>
      </c>
      <c r="G203" s="24">
        <v>0</v>
      </c>
      <c r="H203" s="16">
        <f t="shared" si="69"/>
        <v>0.60305343472878403</v>
      </c>
      <c r="I203" s="18">
        <f t="shared" si="70"/>
        <v>0</v>
      </c>
      <c r="J203" s="18">
        <f t="shared" si="71"/>
        <v>0</v>
      </c>
      <c r="K203" s="18">
        <f t="shared" si="72"/>
        <v>0</v>
      </c>
      <c r="L203" s="18">
        <f t="shared" si="73"/>
        <v>100</v>
      </c>
      <c r="M203">
        <v>2.56127529315359E-2</v>
      </c>
      <c r="N203" s="21">
        <v>8.0039852174231701E-4</v>
      </c>
      <c r="O203" s="16">
        <f t="shared" si="85"/>
        <v>2.6413151453278216E-2</v>
      </c>
      <c r="P203" s="21">
        <v>5.6538136210350703E-3</v>
      </c>
      <c r="Q203" s="16">
        <f t="shared" si="86"/>
        <v>3.2066965074313288E-2</v>
      </c>
      <c r="R203" s="18">
        <f t="shared" si="74"/>
        <v>4.2471780204775591</v>
      </c>
      <c r="S203" s="18">
        <f t="shared" si="75"/>
        <v>0.13272431191811163</v>
      </c>
      <c r="T203" s="18">
        <f t="shared" si="76"/>
        <v>4.3799023323956705</v>
      </c>
      <c r="U203" s="18">
        <f t="shared" si="77"/>
        <v>0.93753112003711647</v>
      </c>
      <c r="V203" s="18">
        <f t="shared" si="78"/>
        <v>5.3174334524327875</v>
      </c>
      <c r="X203" s="11">
        <f t="shared" si="79"/>
        <v>100</v>
      </c>
      <c r="Y203" s="11">
        <f t="shared" si="80"/>
        <v>5.3174334524327866</v>
      </c>
      <c r="AA203" s="7">
        <v>0</v>
      </c>
      <c r="AB203" s="25">
        <f t="shared" si="81"/>
        <v>0</v>
      </c>
      <c r="AC203" s="7">
        <v>0</v>
      </c>
      <c r="AD203" s="25">
        <f t="shared" si="82"/>
        <v>0</v>
      </c>
      <c r="AE203" s="7">
        <v>0</v>
      </c>
      <c r="AF203" s="25">
        <f t="shared" si="83"/>
        <v>0</v>
      </c>
      <c r="AH203" s="7">
        <v>0</v>
      </c>
      <c r="AI203" s="25">
        <f t="shared" si="84"/>
        <v>0</v>
      </c>
    </row>
    <row r="204" spans="1:35" ht="14.4" x14ac:dyDescent="0.3">
      <c r="A204" t="s">
        <v>273</v>
      </c>
      <c r="B204" t="s">
        <v>708</v>
      </c>
      <c r="C204" s="7" t="s">
        <v>941</v>
      </c>
      <c r="D204" s="20">
        <v>8.7473663151749097</v>
      </c>
      <c r="E204" s="24">
        <v>0</v>
      </c>
      <c r="F204" s="24">
        <v>0</v>
      </c>
      <c r="G204" s="24">
        <v>0</v>
      </c>
      <c r="H204" s="16">
        <f t="shared" si="69"/>
        <v>8.7473663151749097</v>
      </c>
      <c r="I204" s="18">
        <f t="shared" si="70"/>
        <v>0</v>
      </c>
      <c r="J204" s="18">
        <f t="shared" si="71"/>
        <v>0</v>
      </c>
      <c r="K204" s="18">
        <f t="shared" si="72"/>
        <v>0</v>
      </c>
      <c r="L204" s="18">
        <f t="shared" si="73"/>
        <v>100</v>
      </c>
      <c r="M204">
        <v>0.252328159743548</v>
      </c>
      <c r="N204" s="21">
        <v>8.5203281595207597E-2</v>
      </c>
      <c r="O204" s="16">
        <f t="shared" si="85"/>
        <v>0.33753144133875557</v>
      </c>
      <c r="P204" s="21">
        <v>0.219335181424308</v>
      </c>
      <c r="Q204" s="16">
        <f t="shared" si="86"/>
        <v>0.55686662276306353</v>
      </c>
      <c r="R204" s="18">
        <f t="shared" si="74"/>
        <v>2.8846186457952459</v>
      </c>
      <c r="S204" s="18">
        <f t="shared" si="75"/>
        <v>0.97404496994023404</v>
      </c>
      <c r="T204" s="18">
        <f t="shared" si="76"/>
        <v>3.8586636157354794</v>
      </c>
      <c r="U204" s="18">
        <f t="shared" si="77"/>
        <v>2.5074425092248149</v>
      </c>
      <c r="V204" s="18">
        <f t="shared" si="78"/>
        <v>6.3661061249602939</v>
      </c>
      <c r="X204" s="11">
        <f t="shared" si="79"/>
        <v>100</v>
      </c>
      <c r="Y204" s="11">
        <f t="shared" si="80"/>
        <v>6.3661061249602948</v>
      </c>
      <c r="AA204" s="7">
        <v>0</v>
      </c>
      <c r="AB204" s="25">
        <f t="shared" si="81"/>
        <v>0</v>
      </c>
      <c r="AC204" s="7">
        <v>0</v>
      </c>
      <c r="AD204" s="25">
        <f t="shared" si="82"/>
        <v>0</v>
      </c>
      <c r="AE204" s="7">
        <v>0</v>
      </c>
      <c r="AF204" s="25">
        <f t="shared" si="83"/>
        <v>0</v>
      </c>
      <c r="AH204" s="7">
        <v>0</v>
      </c>
      <c r="AI204" s="25">
        <f t="shared" si="84"/>
        <v>0</v>
      </c>
    </row>
    <row r="205" spans="1:35" ht="14.4" x14ac:dyDescent="0.3">
      <c r="A205" t="s">
        <v>274</v>
      </c>
      <c r="B205" t="s">
        <v>709</v>
      </c>
      <c r="C205" s="7" t="s">
        <v>941</v>
      </c>
      <c r="D205" s="20">
        <v>0.74284775767628997</v>
      </c>
      <c r="E205" s="24">
        <v>0</v>
      </c>
      <c r="F205" s="24">
        <v>0</v>
      </c>
      <c r="G205" s="24">
        <v>0</v>
      </c>
      <c r="H205" s="16">
        <f t="shared" si="69"/>
        <v>0.74284775767628997</v>
      </c>
      <c r="I205" s="18">
        <f t="shared" si="70"/>
        <v>0</v>
      </c>
      <c r="J205" s="18">
        <f t="shared" si="71"/>
        <v>0</v>
      </c>
      <c r="K205" s="18">
        <f t="shared" si="72"/>
        <v>0</v>
      </c>
      <c r="L205" s="18">
        <f t="shared" si="73"/>
        <v>100</v>
      </c>
      <c r="M205">
        <v>0.1065373382221</v>
      </c>
      <c r="N205" s="21">
        <v>0.102174785988863</v>
      </c>
      <c r="O205" s="16">
        <f t="shared" si="85"/>
        <v>0.208712124210963</v>
      </c>
      <c r="P205" s="21">
        <v>7.4454031911852805E-2</v>
      </c>
      <c r="Q205" s="16">
        <f t="shared" si="86"/>
        <v>0.28316615612281582</v>
      </c>
      <c r="R205" s="18">
        <f t="shared" si="74"/>
        <v>14.341745952812806</v>
      </c>
      <c r="S205" s="18">
        <f t="shared" si="75"/>
        <v>13.754471886470659</v>
      </c>
      <c r="T205" s="18">
        <f t="shared" si="76"/>
        <v>28.096217839283465</v>
      </c>
      <c r="U205" s="18">
        <f t="shared" si="77"/>
        <v>10.022784768813635</v>
      </c>
      <c r="V205" s="18">
        <f t="shared" si="78"/>
        <v>38.119002608097105</v>
      </c>
      <c r="X205" s="11">
        <f t="shared" si="79"/>
        <v>100</v>
      </c>
      <c r="Y205" s="11">
        <f t="shared" si="80"/>
        <v>38.119002608097098</v>
      </c>
      <c r="AA205" s="7">
        <v>0</v>
      </c>
      <c r="AB205" s="25">
        <f t="shared" si="81"/>
        <v>0</v>
      </c>
      <c r="AC205" s="7">
        <v>0</v>
      </c>
      <c r="AD205" s="25">
        <f t="shared" si="82"/>
        <v>0</v>
      </c>
      <c r="AE205" s="7">
        <v>0</v>
      </c>
      <c r="AF205" s="25">
        <f t="shared" si="83"/>
        <v>0</v>
      </c>
      <c r="AH205" s="7">
        <v>0</v>
      </c>
      <c r="AI205" s="25">
        <f t="shared" si="84"/>
        <v>0</v>
      </c>
    </row>
    <row r="206" spans="1:35" ht="14.4" x14ac:dyDescent="0.3">
      <c r="A206" t="s">
        <v>275</v>
      </c>
      <c r="B206" t="s">
        <v>710</v>
      </c>
      <c r="C206" s="7" t="s">
        <v>941</v>
      </c>
      <c r="D206" s="20">
        <v>2.47420749287246</v>
      </c>
      <c r="E206" s="24">
        <v>0</v>
      </c>
      <c r="F206" s="24">
        <v>0</v>
      </c>
      <c r="G206" s="24">
        <v>0</v>
      </c>
      <c r="H206" s="16">
        <f t="shared" si="69"/>
        <v>2.47420749287246</v>
      </c>
      <c r="I206" s="18">
        <f t="shared" si="70"/>
        <v>0</v>
      </c>
      <c r="J206" s="18">
        <f t="shared" si="71"/>
        <v>0</v>
      </c>
      <c r="K206" s="18">
        <f t="shared" si="72"/>
        <v>0</v>
      </c>
      <c r="L206" s="18">
        <f t="shared" si="73"/>
        <v>100</v>
      </c>
      <c r="M206">
        <v>4.5436078405844002E-2</v>
      </c>
      <c r="N206" s="21">
        <v>1.44140174818861E-2</v>
      </c>
      <c r="O206" s="16">
        <f t="shared" si="85"/>
        <v>5.9850095887730104E-2</v>
      </c>
      <c r="P206" s="21">
        <v>1.5890594386054301E-2</v>
      </c>
      <c r="Q206" s="16">
        <f t="shared" si="86"/>
        <v>7.5740690273784411E-2</v>
      </c>
      <c r="R206" s="18">
        <f t="shared" si="74"/>
        <v>1.8363891685209657</v>
      </c>
      <c r="S206" s="18">
        <f t="shared" si="75"/>
        <v>0.58257108683928438</v>
      </c>
      <c r="T206" s="18">
        <f t="shared" si="76"/>
        <v>2.4189602553602501</v>
      </c>
      <c r="U206" s="18">
        <f t="shared" si="77"/>
        <v>0.64224986917349969</v>
      </c>
      <c r="V206" s="18">
        <f t="shared" si="78"/>
        <v>3.0612101245337504</v>
      </c>
      <c r="X206" s="11">
        <f t="shared" si="79"/>
        <v>100</v>
      </c>
      <c r="Y206" s="11">
        <f t="shared" si="80"/>
        <v>3.0612101245337495</v>
      </c>
      <c r="AA206" s="7">
        <v>0</v>
      </c>
      <c r="AB206" s="25">
        <f t="shared" si="81"/>
        <v>0</v>
      </c>
      <c r="AC206" s="7">
        <v>0</v>
      </c>
      <c r="AD206" s="25">
        <f t="shared" si="82"/>
        <v>0</v>
      </c>
      <c r="AE206" s="7">
        <v>0</v>
      </c>
      <c r="AF206" s="25">
        <f t="shared" si="83"/>
        <v>0</v>
      </c>
      <c r="AH206" s="7">
        <v>0</v>
      </c>
      <c r="AI206" s="25">
        <f t="shared" si="84"/>
        <v>0</v>
      </c>
    </row>
    <row r="207" spans="1:35" ht="14.4" x14ac:dyDescent="0.3">
      <c r="A207" t="s">
        <v>276</v>
      </c>
      <c r="B207" t="s">
        <v>711</v>
      </c>
      <c r="C207" s="7" t="s">
        <v>943</v>
      </c>
      <c r="D207" s="20">
        <v>3.6467844615102201</v>
      </c>
      <c r="E207" s="24">
        <v>0</v>
      </c>
      <c r="F207" s="24">
        <v>0</v>
      </c>
      <c r="G207" s="24">
        <v>0</v>
      </c>
      <c r="H207" s="16">
        <f t="shared" si="69"/>
        <v>3.6467844615102201</v>
      </c>
      <c r="I207" s="18">
        <f t="shared" si="70"/>
        <v>0</v>
      </c>
      <c r="J207" s="18">
        <f t="shared" si="71"/>
        <v>0</v>
      </c>
      <c r="K207" s="18">
        <f t="shared" si="72"/>
        <v>0</v>
      </c>
      <c r="L207" s="18">
        <f t="shared" si="73"/>
        <v>100</v>
      </c>
      <c r="M207">
        <v>4.3155289460877197E-2</v>
      </c>
      <c r="N207" s="21">
        <v>4.3399488224234603E-2</v>
      </c>
      <c r="O207" s="16">
        <f t="shared" si="85"/>
        <v>8.65547776851118E-2</v>
      </c>
      <c r="P207" s="21">
        <v>0.12994168539706399</v>
      </c>
      <c r="Q207" s="16">
        <f t="shared" si="86"/>
        <v>0.21649646308217579</v>
      </c>
      <c r="R207" s="18">
        <f t="shared" si="74"/>
        <v>1.1833792184966581</v>
      </c>
      <c r="S207" s="18">
        <f t="shared" si="75"/>
        <v>1.1900754947897809</v>
      </c>
      <c r="T207" s="18">
        <f t="shared" si="76"/>
        <v>2.373454713286439</v>
      </c>
      <c r="U207" s="18">
        <f t="shared" si="77"/>
        <v>3.5631852325939781</v>
      </c>
      <c r="V207" s="18">
        <f t="shared" si="78"/>
        <v>5.9366399458804171</v>
      </c>
      <c r="X207" s="11">
        <f t="shared" si="79"/>
        <v>100</v>
      </c>
      <c r="Y207" s="11">
        <f t="shared" si="80"/>
        <v>5.9366399458804171</v>
      </c>
      <c r="AA207" s="7">
        <v>0</v>
      </c>
      <c r="AB207" s="25">
        <f t="shared" si="81"/>
        <v>0</v>
      </c>
      <c r="AC207" s="7">
        <v>0</v>
      </c>
      <c r="AD207" s="25">
        <f t="shared" si="82"/>
        <v>0</v>
      </c>
      <c r="AE207" s="7">
        <v>0</v>
      </c>
      <c r="AF207" s="25">
        <f t="shared" si="83"/>
        <v>0</v>
      </c>
      <c r="AH207" s="7">
        <v>0</v>
      </c>
      <c r="AI207" s="25">
        <f t="shared" si="84"/>
        <v>0</v>
      </c>
    </row>
    <row r="208" spans="1:35" ht="14.4" x14ac:dyDescent="0.3">
      <c r="A208" t="s">
        <v>277</v>
      </c>
      <c r="B208" t="s">
        <v>712</v>
      </c>
      <c r="C208" s="7" t="s">
        <v>941</v>
      </c>
      <c r="D208" s="20">
        <v>1.1375189571525901</v>
      </c>
      <c r="E208" s="24">
        <v>0</v>
      </c>
      <c r="F208" s="24">
        <v>0</v>
      </c>
      <c r="G208" s="24">
        <v>0</v>
      </c>
      <c r="H208" s="16">
        <f t="shared" si="69"/>
        <v>1.1375189571525901</v>
      </c>
      <c r="I208" s="18">
        <f t="shared" si="70"/>
        <v>0</v>
      </c>
      <c r="J208" s="18">
        <f t="shared" si="71"/>
        <v>0</v>
      </c>
      <c r="K208" s="18">
        <f t="shared" si="72"/>
        <v>0</v>
      </c>
      <c r="L208" s="18">
        <f t="shared" si="73"/>
        <v>100</v>
      </c>
      <c r="M208">
        <v>4.90507723856018E-2</v>
      </c>
      <c r="N208" s="21">
        <v>4.0556132697241197E-2</v>
      </c>
      <c r="O208" s="16">
        <f t="shared" si="85"/>
        <v>8.9606905082842997E-2</v>
      </c>
      <c r="P208" s="21">
        <v>1.6064053105955801E-2</v>
      </c>
      <c r="Q208" s="16">
        <f t="shared" si="86"/>
        <v>0.10567095818879879</v>
      </c>
      <c r="R208" s="18">
        <f t="shared" si="74"/>
        <v>4.3120839505290096</v>
      </c>
      <c r="S208" s="18">
        <f t="shared" si="75"/>
        <v>3.5653148848402783</v>
      </c>
      <c r="T208" s="18">
        <f t="shared" si="76"/>
        <v>7.877398835369287</v>
      </c>
      <c r="U208" s="18">
        <f t="shared" si="77"/>
        <v>1.4122009136592282</v>
      </c>
      <c r="V208" s="18">
        <f t="shared" si="78"/>
        <v>9.2895997490285147</v>
      </c>
      <c r="X208" s="11">
        <f t="shared" si="79"/>
        <v>100</v>
      </c>
      <c r="Y208" s="11">
        <f t="shared" si="80"/>
        <v>9.2895997490285165</v>
      </c>
      <c r="AA208" s="7">
        <v>0</v>
      </c>
      <c r="AB208" s="25">
        <f t="shared" si="81"/>
        <v>0</v>
      </c>
      <c r="AC208" s="7">
        <v>0</v>
      </c>
      <c r="AD208" s="25">
        <f t="shared" si="82"/>
        <v>0</v>
      </c>
      <c r="AE208" s="7">
        <v>0</v>
      </c>
      <c r="AF208" s="25">
        <f t="shared" si="83"/>
        <v>0</v>
      </c>
      <c r="AH208" s="7">
        <v>0</v>
      </c>
      <c r="AI208" s="25">
        <f t="shared" si="84"/>
        <v>0</v>
      </c>
    </row>
    <row r="209" spans="1:35" ht="14.4" x14ac:dyDescent="0.3">
      <c r="A209" t="s">
        <v>278</v>
      </c>
      <c r="B209" t="s">
        <v>713</v>
      </c>
      <c r="C209" s="7" t="s">
        <v>941</v>
      </c>
      <c r="D209" s="20">
        <v>3.4098058747736899</v>
      </c>
      <c r="E209" s="24">
        <v>0</v>
      </c>
      <c r="F209" s="24">
        <v>0</v>
      </c>
      <c r="G209" s="24">
        <v>0</v>
      </c>
      <c r="H209" s="16">
        <f t="shared" si="69"/>
        <v>3.4098058747736899</v>
      </c>
      <c r="I209" s="18">
        <f t="shared" si="70"/>
        <v>0</v>
      </c>
      <c r="J209" s="18">
        <f t="shared" si="71"/>
        <v>0</v>
      </c>
      <c r="K209" s="18">
        <f t="shared" si="72"/>
        <v>0</v>
      </c>
      <c r="L209" s="18">
        <f t="shared" si="73"/>
        <v>100</v>
      </c>
      <c r="M209">
        <v>0.5362508681068</v>
      </c>
      <c r="N209" s="21">
        <v>0.13567543314865699</v>
      </c>
      <c r="O209" s="16">
        <f t="shared" si="85"/>
        <v>0.67192630125545705</v>
      </c>
      <c r="P209" s="21">
        <v>0.26680188481439299</v>
      </c>
      <c r="Q209" s="16">
        <f t="shared" si="86"/>
        <v>0.93872818606984998</v>
      </c>
      <c r="R209" s="18">
        <f t="shared" si="74"/>
        <v>15.726727203858523</v>
      </c>
      <c r="S209" s="18">
        <f t="shared" si="75"/>
        <v>3.9789782213822309</v>
      </c>
      <c r="T209" s="18">
        <f t="shared" si="76"/>
        <v>19.705705425240758</v>
      </c>
      <c r="U209" s="18">
        <f t="shared" si="77"/>
        <v>7.8245476315305114</v>
      </c>
      <c r="V209" s="18">
        <f t="shared" si="78"/>
        <v>27.530253056771265</v>
      </c>
      <c r="X209" s="11">
        <f t="shared" si="79"/>
        <v>100</v>
      </c>
      <c r="Y209" s="11">
        <f t="shared" si="80"/>
        <v>27.530253056771265</v>
      </c>
      <c r="AA209" s="7">
        <v>0</v>
      </c>
      <c r="AB209" s="25">
        <f t="shared" si="81"/>
        <v>0</v>
      </c>
      <c r="AC209" s="7">
        <v>0</v>
      </c>
      <c r="AD209" s="25">
        <f t="shared" si="82"/>
        <v>0</v>
      </c>
      <c r="AE209" s="7">
        <v>0</v>
      </c>
      <c r="AF209" s="25">
        <f t="shared" si="83"/>
        <v>0</v>
      </c>
      <c r="AH209" s="7">
        <v>0</v>
      </c>
      <c r="AI209" s="25">
        <f t="shared" si="84"/>
        <v>0</v>
      </c>
    </row>
    <row r="210" spans="1:35" ht="14.4" x14ac:dyDescent="0.3">
      <c r="A210" t="s">
        <v>279</v>
      </c>
      <c r="B210" t="s">
        <v>714</v>
      </c>
      <c r="C210" s="7" t="s">
        <v>941</v>
      </c>
      <c r="D210" s="20">
        <v>6.1111313752892302</v>
      </c>
      <c r="E210" s="24">
        <v>0</v>
      </c>
      <c r="F210" s="24">
        <v>0</v>
      </c>
      <c r="G210" s="24">
        <v>0</v>
      </c>
      <c r="H210" s="16">
        <f t="shared" si="69"/>
        <v>6.1111313752892302</v>
      </c>
      <c r="I210" s="18">
        <f t="shared" si="70"/>
        <v>0</v>
      </c>
      <c r="J210" s="18">
        <f t="shared" si="71"/>
        <v>0</v>
      </c>
      <c r="K210" s="18">
        <f t="shared" si="72"/>
        <v>0</v>
      </c>
      <c r="L210" s="18">
        <f t="shared" si="73"/>
        <v>100</v>
      </c>
      <c r="M210">
        <v>0.86068855567020996</v>
      </c>
      <c r="N210" s="21">
        <v>0.122425920227552</v>
      </c>
      <c r="O210" s="16">
        <f t="shared" si="85"/>
        <v>0.98311447589776191</v>
      </c>
      <c r="P210" s="21">
        <v>0.21660930176193399</v>
      </c>
      <c r="Q210" s="16">
        <f t="shared" si="86"/>
        <v>1.1997237776596958</v>
      </c>
      <c r="R210" s="18">
        <f t="shared" si="74"/>
        <v>14.083947845573439</v>
      </c>
      <c r="S210" s="18">
        <f t="shared" si="75"/>
        <v>2.0033265971435243</v>
      </c>
      <c r="T210" s="18">
        <f t="shared" si="76"/>
        <v>16.087274442716961</v>
      </c>
      <c r="U210" s="18">
        <f t="shared" si="77"/>
        <v>3.5445040935923622</v>
      </c>
      <c r="V210" s="18">
        <f t="shared" si="78"/>
        <v>19.631778536309323</v>
      </c>
      <c r="X210" s="11">
        <f t="shared" si="79"/>
        <v>100</v>
      </c>
      <c r="Y210" s="11">
        <f t="shared" si="80"/>
        <v>19.631778536309326</v>
      </c>
      <c r="AA210" s="7">
        <v>0</v>
      </c>
      <c r="AB210" s="25">
        <f t="shared" si="81"/>
        <v>0</v>
      </c>
      <c r="AC210" s="7">
        <v>0</v>
      </c>
      <c r="AD210" s="25">
        <f t="shared" si="82"/>
        <v>0</v>
      </c>
      <c r="AE210" s="7">
        <v>0</v>
      </c>
      <c r="AF210" s="25">
        <f t="shared" si="83"/>
        <v>0</v>
      </c>
      <c r="AH210" s="7">
        <v>0</v>
      </c>
      <c r="AI210" s="25">
        <f t="shared" si="84"/>
        <v>0</v>
      </c>
    </row>
    <row r="211" spans="1:35" ht="14.4" x14ac:dyDescent="0.3">
      <c r="A211" t="s">
        <v>280</v>
      </c>
      <c r="B211" t="s">
        <v>715</v>
      </c>
      <c r="C211" s="7" t="s">
        <v>941</v>
      </c>
      <c r="D211" s="20">
        <v>7.3379005068447398E-2</v>
      </c>
      <c r="E211" s="24">
        <v>0</v>
      </c>
      <c r="F211" s="24">
        <v>0</v>
      </c>
      <c r="G211" s="24">
        <v>0</v>
      </c>
      <c r="H211" s="16">
        <f t="shared" si="69"/>
        <v>7.3379005068447398E-2</v>
      </c>
      <c r="I211" s="18">
        <f t="shared" si="70"/>
        <v>0</v>
      </c>
      <c r="J211" s="18">
        <f t="shared" si="71"/>
        <v>0</v>
      </c>
      <c r="K211" s="18">
        <f t="shared" si="72"/>
        <v>0</v>
      </c>
      <c r="L211" s="18">
        <f t="shared" si="73"/>
        <v>100</v>
      </c>
      <c r="M211">
        <v>0</v>
      </c>
      <c r="N211" s="21">
        <v>0</v>
      </c>
      <c r="O211" s="16">
        <f t="shared" si="85"/>
        <v>0</v>
      </c>
      <c r="P211" s="21">
        <v>5.37833100400894E-3</v>
      </c>
      <c r="Q211" s="16">
        <f t="shared" si="86"/>
        <v>5.37833100400894E-3</v>
      </c>
      <c r="R211" s="18">
        <f t="shared" si="74"/>
        <v>0</v>
      </c>
      <c r="S211" s="18">
        <f t="shared" si="75"/>
        <v>0</v>
      </c>
      <c r="T211" s="18">
        <f t="shared" si="76"/>
        <v>0</v>
      </c>
      <c r="U211" s="18">
        <f t="shared" si="77"/>
        <v>7.3295229323320372</v>
      </c>
      <c r="V211" s="18">
        <f t="shared" si="78"/>
        <v>7.3295229323320372</v>
      </c>
      <c r="X211" s="11">
        <f t="shared" si="79"/>
        <v>100</v>
      </c>
      <c r="Y211" s="11">
        <f t="shared" si="80"/>
        <v>7.3295229323320372</v>
      </c>
      <c r="AA211" s="7">
        <v>0</v>
      </c>
      <c r="AB211" s="25">
        <f t="shared" si="81"/>
        <v>0</v>
      </c>
      <c r="AC211" s="7">
        <v>0</v>
      </c>
      <c r="AD211" s="25">
        <f t="shared" si="82"/>
        <v>0</v>
      </c>
      <c r="AE211" s="7">
        <v>0</v>
      </c>
      <c r="AF211" s="25">
        <f t="shared" si="83"/>
        <v>0</v>
      </c>
      <c r="AH211" s="7">
        <v>0</v>
      </c>
      <c r="AI211" s="25">
        <f t="shared" si="84"/>
        <v>0</v>
      </c>
    </row>
    <row r="212" spans="1:35" ht="14.4" x14ac:dyDescent="0.3">
      <c r="A212" t="s">
        <v>281</v>
      </c>
      <c r="B212" t="s">
        <v>716</v>
      </c>
      <c r="C212" s="7" t="s">
        <v>941</v>
      </c>
      <c r="D212" s="20">
        <v>0.34362979954526601</v>
      </c>
      <c r="E212" s="24">
        <v>0</v>
      </c>
      <c r="F212" s="24">
        <v>0</v>
      </c>
      <c r="G212" s="24">
        <v>0</v>
      </c>
      <c r="H212" s="16">
        <f t="shared" si="69"/>
        <v>0.34362979954526601</v>
      </c>
      <c r="I212" s="18">
        <f t="shared" si="70"/>
        <v>0</v>
      </c>
      <c r="J212" s="18">
        <f t="shared" si="71"/>
        <v>0</v>
      </c>
      <c r="K212" s="18">
        <f t="shared" si="72"/>
        <v>0</v>
      </c>
      <c r="L212" s="18">
        <f t="shared" si="73"/>
        <v>100</v>
      </c>
      <c r="M212">
        <v>4.4004131990321098E-2</v>
      </c>
      <c r="N212" s="21">
        <v>1.95259737992142E-2</v>
      </c>
      <c r="O212" s="16">
        <f t="shared" si="85"/>
        <v>6.3530105789535302E-2</v>
      </c>
      <c r="P212" s="21">
        <v>5.8344204385048899E-2</v>
      </c>
      <c r="Q212" s="16">
        <f t="shared" si="86"/>
        <v>0.12187431017458419</v>
      </c>
      <c r="R212" s="18">
        <f t="shared" si="74"/>
        <v>12.80567984748496</v>
      </c>
      <c r="S212" s="18">
        <f t="shared" si="75"/>
        <v>5.6822702294892391</v>
      </c>
      <c r="T212" s="18">
        <f t="shared" si="76"/>
        <v>18.487950076974201</v>
      </c>
      <c r="U212" s="18">
        <f t="shared" si="77"/>
        <v>16.978796502008052</v>
      </c>
      <c r="V212" s="18">
        <f t="shared" si="78"/>
        <v>35.466746578982253</v>
      </c>
      <c r="X212" s="11">
        <f t="shared" si="79"/>
        <v>100</v>
      </c>
      <c r="Y212" s="11">
        <f t="shared" si="80"/>
        <v>35.466746578982253</v>
      </c>
      <c r="AA212" s="7">
        <v>0</v>
      </c>
      <c r="AB212" s="25">
        <f t="shared" si="81"/>
        <v>0</v>
      </c>
      <c r="AC212" s="7">
        <v>0</v>
      </c>
      <c r="AD212" s="25">
        <f t="shared" si="82"/>
        <v>0</v>
      </c>
      <c r="AE212" s="7">
        <v>0</v>
      </c>
      <c r="AF212" s="25">
        <f t="shared" si="83"/>
        <v>0</v>
      </c>
      <c r="AH212" s="7">
        <v>0</v>
      </c>
      <c r="AI212" s="25">
        <f t="shared" si="84"/>
        <v>0</v>
      </c>
    </row>
    <row r="213" spans="1:35" ht="14.4" x14ac:dyDescent="0.3">
      <c r="A213" t="s">
        <v>282</v>
      </c>
      <c r="B213" t="s">
        <v>717</v>
      </c>
      <c r="C213" s="7" t="s">
        <v>944</v>
      </c>
      <c r="D213" s="20">
        <v>0.94219747395746201</v>
      </c>
      <c r="E213" s="24">
        <v>0.54857803436915897</v>
      </c>
      <c r="F213" s="24">
        <v>6.08792685601394E-2</v>
      </c>
      <c r="G213" s="24">
        <v>5.9160251295179399E-2</v>
      </c>
      <c r="H213" s="16">
        <f t="shared" si="69"/>
        <v>0.27357991973298423</v>
      </c>
      <c r="I213" s="18">
        <f t="shared" si="70"/>
        <v>58.22325462888324</v>
      </c>
      <c r="J213" s="18">
        <f t="shared" si="71"/>
        <v>6.4614128399677657</v>
      </c>
      <c r="K213" s="18">
        <f t="shared" si="72"/>
        <v>6.2789651777234914</v>
      </c>
      <c r="L213" s="18">
        <f t="shared" si="73"/>
        <v>29.036367353425501</v>
      </c>
      <c r="M213">
        <v>0.79680154339171405</v>
      </c>
      <c r="N213" s="21">
        <v>1.01491171398753E-2</v>
      </c>
      <c r="O213" s="16">
        <f t="shared" si="85"/>
        <v>0.80695066053158937</v>
      </c>
      <c r="P213" s="21">
        <v>1.13089977475211E-2</v>
      </c>
      <c r="Q213" s="16">
        <f t="shared" si="86"/>
        <v>0.81825965827911051</v>
      </c>
      <c r="R213" s="18">
        <f t="shared" si="74"/>
        <v>84.56842280047205</v>
      </c>
      <c r="S213" s="18">
        <f t="shared" si="75"/>
        <v>1.0771751591783092</v>
      </c>
      <c r="T213" s="18">
        <f t="shared" si="76"/>
        <v>85.64559795965036</v>
      </c>
      <c r="U213" s="18">
        <f t="shared" si="77"/>
        <v>1.2002789287919142</v>
      </c>
      <c r="V213" s="18">
        <f t="shared" si="78"/>
        <v>86.845876888442291</v>
      </c>
      <c r="X213" s="11">
        <f t="shared" si="79"/>
        <v>100</v>
      </c>
      <c r="Y213" s="11">
        <f t="shared" si="80"/>
        <v>86.845876888442277</v>
      </c>
      <c r="AA213" s="7">
        <v>6.08792685601394E-2</v>
      </c>
      <c r="AB213" s="25">
        <f t="shared" si="81"/>
        <v>6.4614128399677657</v>
      </c>
      <c r="AC213" s="7">
        <v>2.5193953438170099E-2</v>
      </c>
      <c r="AD213" s="25">
        <f t="shared" si="82"/>
        <v>2.6739568014706379</v>
      </c>
      <c r="AE213" s="7">
        <v>4.1465704278061399E-2</v>
      </c>
      <c r="AF213" s="25">
        <f t="shared" si="83"/>
        <v>4.4009568507857706</v>
      </c>
      <c r="AH213" s="7">
        <v>0.94219747395746201</v>
      </c>
      <c r="AI213" s="25">
        <f t="shared" si="84"/>
        <v>100</v>
      </c>
    </row>
    <row r="214" spans="1:35" ht="14.4" x14ac:dyDescent="0.3">
      <c r="A214" t="s">
        <v>283</v>
      </c>
      <c r="B214" t="s">
        <v>718</v>
      </c>
      <c r="C214" s="7" t="s">
        <v>941</v>
      </c>
      <c r="D214" s="20">
        <v>1.1315972589294201</v>
      </c>
      <c r="E214" s="24">
        <v>0</v>
      </c>
      <c r="F214" s="24">
        <v>0</v>
      </c>
      <c r="G214" s="24">
        <v>0</v>
      </c>
      <c r="H214" s="16">
        <f t="shared" si="69"/>
        <v>1.1315972589294201</v>
      </c>
      <c r="I214" s="18">
        <f t="shared" si="70"/>
        <v>0</v>
      </c>
      <c r="J214" s="18">
        <f t="shared" si="71"/>
        <v>0</v>
      </c>
      <c r="K214" s="18">
        <f t="shared" si="72"/>
        <v>0</v>
      </c>
      <c r="L214" s="18">
        <f t="shared" si="73"/>
        <v>100</v>
      </c>
      <c r="M214">
        <v>0</v>
      </c>
      <c r="N214" s="21">
        <v>5.6874682113630097E-6</v>
      </c>
      <c r="O214" s="16">
        <f t="shared" si="85"/>
        <v>5.6874682113630097E-6</v>
      </c>
      <c r="P214" s="21">
        <v>1.9417610871896599E-4</v>
      </c>
      <c r="Q214" s="16">
        <f t="shared" si="86"/>
        <v>1.99863576930329E-4</v>
      </c>
      <c r="R214" s="18">
        <f t="shared" si="74"/>
        <v>0</v>
      </c>
      <c r="S214" s="18">
        <f t="shared" si="75"/>
        <v>5.0260533652615963E-4</v>
      </c>
      <c r="T214" s="18">
        <f t="shared" si="76"/>
        <v>5.0260533652615963E-4</v>
      </c>
      <c r="U214" s="18">
        <f t="shared" si="77"/>
        <v>1.7159471462724455E-2</v>
      </c>
      <c r="V214" s="18">
        <f t="shared" si="78"/>
        <v>1.7662076799250612E-2</v>
      </c>
      <c r="X214" s="11">
        <f t="shared" si="79"/>
        <v>100</v>
      </c>
      <c r="Y214" s="11">
        <f t="shared" si="80"/>
        <v>1.7662076799250616E-2</v>
      </c>
      <c r="AA214" s="7">
        <v>0</v>
      </c>
      <c r="AB214" s="25">
        <f t="shared" si="81"/>
        <v>0</v>
      </c>
      <c r="AC214" s="7">
        <v>0</v>
      </c>
      <c r="AD214" s="25">
        <f t="shared" si="82"/>
        <v>0</v>
      </c>
      <c r="AE214" s="7">
        <v>1.9154124147462399E-7</v>
      </c>
      <c r="AF214" s="25">
        <f t="shared" si="83"/>
        <v>1.6926626497472878E-5</v>
      </c>
      <c r="AH214" s="7">
        <v>1.2186338625499E-3</v>
      </c>
      <c r="AI214" s="25">
        <f t="shared" si="84"/>
        <v>0.10769148236562745</v>
      </c>
    </row>
    <row r="215" spans="1:35" ht="14.4" x14ac:dyDescent="0.3">
      <c r="A215" t="s">
        <v>284</v>
      </c>
      <c r="B215" t="s">
        <v>719</v>
      </c>
      <c r="C215" s="7" t="s">
        <v>944</v>
      </c>
      <c r="D215" s="20">
        <v>17.469601269250699</v>
      </c>
      <c r="E215" s="24">
        <v>0</v>
      </c>
      <c r="F215" s="24">
        <v>0</v>
      </c>
      <c r="G215" s="24">
        <v>0</v>
      </c>
      <c r="H215" s="16">
        <f t="shared" si="69"/>
        <v>17.469601269250699</v>
      </c>
      <c r="I215" s="18">
        <f t="shared" si="70"/>
        <v>0</v>
      </c>
      <c r="J215" s="18">
        <f t="shared" si="71"/>
        <v>0</v>
      </c>
      <c r="K215" s="18">
        <f t="shared" si="72"/>
        <v>0</v>
      </c>
      <c r="L215" s="18">
        <f t="shared" si="73"/>
        <v>100</v>
      </c>
      <c r="M215">
        <v>0.47542100132793502</v>
      </c>
      <c r="N215" s="21">
        <v>0.28877036993701999</v>
      </c>
      <c r="O215" s="16">
        <f t="shared" si="85"/>
        <v>0.76419137126495507</v>
      </c>
      <c r="P215" s="21">
        <v>1.1766588740167501</v>
      </c>
      <c r="Q215" s="16">
        <f t="shared" si="86"/>
        <v>1.9408502452817051</v>
      </c>
      <c r="R215" s="18">
        <f t="shared" si="74"/>
        <v>2.7214187318903051</v>
      </c>
      <c r="S215" s="18">
        <f t="shared" si="75"/>
        <v>1.6529877556238342</v>
      </c>
      <c r="T215" s="18">
        <f t="shared" si="76"/>
        <v>4.3744064875141397</v>
      </c>
      <c r="U215" s="18">
        <f t="shared" si="77"/>
        <v>6.7354649707309493</v>
      </c>
      <c r="V215" s="18">
        <f t="shared" si="78"/>
        <v>11.109871458245088</v>
      </c>
      <c r="X215" s="11">
        <f t="shared" si="79"/>
        <v>100</v>
      </c>
      <c r="Y215" s="11">
        <f t="shared" si="80"/>
        <v>11.109871458245088</v>
      </c>
      <c r="AA215" s="7">
        <v>0</v>
      </c>
      <c r="AB215" s="25">
        <f t="shared" si="81"/>
        <v>0</v>
      </c>
      <c r="AC215" s="7">
        <v>0</v>
      </c>
      <c r="AD215" s="25">
        <f t="shared" si="82"/>
        <v>0</v>
      </c>
      <c r="AE215" s="7">
        <v>0</v>
      </c>
      <c r="AF215" s="25">
        <f t="shared" si="83"/>
        <v>0</v>
      </c>
      <c r="AH215" s="7">
        <v>0</v>
      </c>
      <c r="AI215" s="25">
        <f t="shared" si="84"/>
        <v>0</v>
      </c>
    </row>
    <row r="216" spans="1:35" ht="14.4" x14ac:dyDescent="0.3">
      <c r="A216" t="s">
        <v>285</v>
      </c>
      <c r="B216" t="s">
        <v>720</v>
      </c>
      <c r="C216" s="7" t="s">
        <v>941</v>
      </c>
      <c r="D216" s="20">
        <v>0.99811910491181499</v>
      </c>
      <c r="E216" s="24">
        <v>0</v>
      </c>
      <c r="F216" s="24">
        <v>0</v>
      </c>
      <c r="G216" s="24">
        <v>0</v>
      </c>
      <c r="H216" s="16">
        <f t="shared" si="69"/>
        <v>0.99811910491181499</v>
      </c>
      <c r="I216" s="18">
        <f t="shared" si="70"/>
        <v>0</v>
      </c>
      <c r="J216" s="18">
        <f t="shared" si="71"/>
        <v>0</v>
      </c>
      <c r="K216" s="18">
        <f t="shared" si="72"/>
        <v>0</v>
      </c>
      <c r="L216" s="18">
        <f t="shared" si="73"/>
        <v>100</v>
      </c>
      <c r="M216">
        <v>5.6428718692075899E-2</v>
      </c>
      <c r="N216" s="21">
        <v>4.6144342573045199E-2</v>
      </c>
      <c r="O216" s="16">
        <f t="shared" si="85"/>
        <v>0.1025730612651211</v>
      </c>
      <c r="P216" s="21">
        <v>5.3582885278484899E-2</v>
      </c>
      <c r="Q216" s="16">
        <f t="shared" si="86"/>
        <v>0.15615594654360598</v>
      </c>
      <c r="R216" s="18">
        <f t="shared" si="74"/>
        <v>5.6535055199711302</v>
      </c>
      <c r="S216" s="18">
        <f t="shared" si="75"/>
        <v>4.6231298795870766</v>
      </c>
      <c r="T216" s="18">
        <f t="shared" si="76"/>
        <v>10.276635399558206</v>
      </c>
      <c r="U216" s="18">
        <f t="shared" si="77"/>
        <v>5.3683858985164905</v>
      </c>
      <c r="V216" s="18">
        <f t="shared" si="78"/>
        <v>15.645021298074695</v>
      </c>
      <c r="X216" s="11">
        <f t="shared" si="79"/>
        <v>100</v>
      </c>
      <c r="Y216" s="11">
        <f t="shared" si="80"/>
        <v>15.645021298074695</v>
      </c>
      <c r="AA216" s="7">
        <v>0</v>
      </c>
      <c r="AB216" s="25">
        <f t="shared" si="81"/>
        <v>0</v>
      </c>
      <c r="AC216" s="7">
        <v>0</v>
      </c>
      <c r="AD216" s="25">
        <f t="shared" si="82"/>
        <v>0</v>
      </c>
      <c r="AE216" s="7">
        <v>0</v>
      </c>
      <c r="AF216" s="25">
        <f t="shared" si="83"/>
        <v>0</v>
      </c>
      <c r="AH216" s="7">
        <v>0</v>
      </c>
      <c r="AI216" s="25">
        <f t="shared" si="84"/>
        <v>0</v>
      </c>
    </row>
    <row r="217" spans="1:35" ht="14.4" x14ac:dyDescent="0.3">
      <c r="A217" t="s">
        <v>286</v>
      </c>
      <c r="B217" t="s">
        <v>721</v>
      </c>
      <c r="C217" s="7" t="s">
        <v>941</v>
      </c>
      <c r="D217" s="20">
        <v>2.4947649211196898</v>
      </c>
      <c r="E217" s="24">
        <v>0</v>
      </c>
      <c r="F217" s="24">
        <v>0</v>
      </c>
      <c r="G217" s="24">
        <v>0</v>
      </c>
      <c r="H217" s="16">
        <f t="shared" si="69"/>
        <v>2.4947649211196898</v>
      </c>
      <c r="I217" s="18">
        <f t="shared" si="70"/>
        <v>0</v>
      </c>
      <c r="J217" s="18">
        <f t="shared" si="71"/>
        <v>0</v>
      </c>
      <c r="K217" s="18">
        <f t="shared" si="72"/>
        <v>0</v>
      </c>
      <c r="L217" s="18">
        <f t="shared" si="73"/>
        <v>100</v>
      </c>
      <c r="M217">
        <v>0</v>
      </c>
      <c r="N217" s="21">
        <v>1.32044640579755E-2</v>
      </c>
      <c r="O217" s="16">
        <f t="shared" si="85"/>
        <v>1.32044640579755E-2</v>
      </c>
      <c r="P217" s="21">
        <v>3.1282782807215699E-2</v>
      </c>
      <c r="Q217" s="16">
        <f t="shared" si="86"/>
        <v>4.4487246865191198E-2</v>
      </c>
      <c r="R217" s="18">
        <f t="shared" si="74"/>
        <v>0</v>
      </c>
      <c r="S217" s="18">
        <f t="shared" si="75"/>
        <v>0.52928690579989113</v>
      </c>
      <c r="T217" s="18">
        <f t="shared" si="76"/>
        <v>0.52928690579989113</v>
      </c>
      <c r="U217" s="18">
        <f t="shared" si="77"/>
        <v>1.2539370961323077</v>
      </c>
      <c r="V217" s="18">
        <f t="shared" si="78"/>
        <v>1.7832240019321988</v>
      </c>
      <c r="X217" s="11">
        <f t="shared" si="79"/>
        <v>100</v>
      </c>
      <c r="Y217" s="11">
        <f t="shared" si="80"/>
        <v>1.783224001932199</v>
      </c>
      <c r="AA217" s="7">
        <v>0</v>
      </c>
      <c r="AB217" s="25">
        <f t="shared" si="81"/>
        <v>0</v>
      </c>
      <c r="AC217" s="7">
        <v>0</v>
      </c>
      <c r="AD217" s="25">
        <f t="shared" si="82"/>
        <v>0</v>
      </c>
      <c r="AE217" s="7">
        <v>0</v>
      </c>
      <c r="AF217" s="25">
        <f t="shared" si="83"/>
        <v>0</v>
      </c>
      <c r="AH217" s="7">
        <v>0.130879296558327</v>
      </c>
      <c r="AI217" s="25">
        <f t="shared" si="84"/>
        <v>5.2461574816270184</v>
      </c>
    </row>
    <row r="218" spans="1:35" ht="14.4" x14ac:dyDescent="0.3">
      <c r="A218" t="s">
        <v>287</v>
      </c>
      <c r="B218" t="s">
        <v>722</v>
      </c>
      <c r="C218" s="7" t="s">
        <v>943</v>
      </c>
      <c r="D218" s="20">
        <v>1.2113200654226799</v>
      </c>
      <c r="E218" s="24">
        <v>0</v>
      </c>
      <c r="F218" s="24">
        <v>0</v>
      </c>
      <c r="G218" s="24">
        <v>0</v>
      </c>
      <c r="H218" s="16">
        <f t="shared" si="69"/>
        <v>1.2113200654226799</v>
      </c>
      <c r="I218" s="18">
        <f t="shared" si="70"/>
        <v>0</v>
      </c>
      <c r="J218" s="18">
        <f t="shared" si="71"/>
        <v>0</v>
      </c>
      <c r="K218" s="18">
        <f t="shared" si="72"/>
        <v>0</v>
      </c>
      <c r="L218" s="18">
        <f t="shared" si="73"/>
        <v>100</v>
      </c>
      <c r="M218">
        <v>2.3498837821506802E-2</v>
      </c>
      <c r="N218" s="21">
        <v>2.6651794644825702E-3</v>
      </c>
      <c r="O218" s="16">
        <f t="shared" si="85"/>
        <v>2.6164017285989372E-2</v>
      </c>
      <c r="P218" s="21">
        <v>4.2322647962622501E-2</v>
      </c>
      <c r="Q218" s="16">
        <f t="shared" si="86"/>
        <v>6.8486665248611869E-2</v>
      </c>
      <c r="R218" s="18">
        <f t="shared" si="74"/>
        <v>1.9399363134719545</v>
      </c>
      <c r="S218" s="18">
        <f t="shared" si="75"/>
        <v>0.22002272896821687</v>
      </c>
      <c r="T218" s="18">
        <f t="shared" si="76"/>
        <v>2.1599590424401716</v>
      </c>
      <c r="U218" s="18">
        <f t="shared" si="77"/>
        <v>3.4939277545818879</v>
      </c>
      <c r="V218" s="18">
        <f t="shared" si="78"/>
        <v>5.653886797022059</v>
      </c>
      <c r="X218" s="11">
        <f t="shared" si="79"/>
        <v>100</v>
      </c>
      <c r="Y218" s="11">
        <f t="shared" si="80"/>
        <v>5.653886797022059</v>
      </c>
      <c r="AA218" s="7">
        <v>0</v>
      </c>
      <c r="AB218" s="25">
        <f t="shared" si="81"/>
        <v>0</v>
      </c>
      <c r="AC218" s="7">
        <v>0</v>
      </c>
      <c r="AD218" s="25">
        <f t="shared" si="82"/>
        <v>0</v>
      </c>
      <c r="AE218" s="7">
        <v>0</v>
      </c>
      <c r="AF218" s="25">
        <f t="shared" si="83"/>
        <v>0</v>
      </c>
      <c r="AH218" s="7">
        <v>0</v>
      </c>
      <c r="AI218" s="25">
        <f t="shared" si="84"/>
        <v>0</v>
      </c>
    </row>
    <row r="219" spans="1:35" ht="14.4" x14ac:dyDescent="0.3">
      <c r="A219" t="s">
        <v>288</v>
      </c>
      <c r="B219" t="s">
        <v>723</v>
      </c>
      <c r="C219" s="7" t="s">
        <v>941</v>
      </c>
      <c r="D219" s="20">
        <v>3.74714141890033</v>
      </c>
      <c r="E219" s="24">
        <v>0.380562746296913</v>
      </c>
      <c r="F219" s="24">
        <v>3.2015911663812499E-2</v>
      </c>
      <c r="G219" s="24">
        <v>0.44807847819797098</v>
      </c>
      <c r="H219" s="16">
        <f t="shared" si="69"/>
        <v>2.8864842827416339</v>
      </c>
      <c r="I219" s="18">
        <f t="shared" si="70"/>
        <v>10.156081763484561</v>
      </c>
      <c r="J219" s="18">
        <f t="shared" si="71"/>
        <v>0.85440895030879771</v>
      </c>
      <c r="K219" s="18">
        <f t="shared" si="72"/>
        <v>11.9578747665592</v>
      </c>
      <c r="L219" s="18">
        <f t="shared" si="73"/>
        <v>77.031634519647454</v>
      </c>
      <c r="M219">
        <v>8.1504166732147998E-2</v>
      </c>
      <c r="N219" s="21">
        <v>6.1758530559249597E-2</v>
      </c>
      <c r="O219" s="16">
        <f t="shared" si="85"/>
        <v>0.14326269729139759</v>
      </c>
      <c r="P219" s="21">
        <v>9.8128963060623201E-2</v>
      </c>
      <c r="Q219" s="16">
        <f t="shared" si="86"/>
        <v>0.24139166035202081</v>
      </c>
      <c r="R219" s="18">
        <f t="shared" si="74"/>
        <v>2.1751025013640115</v>
      </c>
      <c r="S219" s="18">
        <f t="shared" si="75"/>
        <v>1.6481505140890522</v>
      </c>
      <c r="T219" s="18">
        <f t="shared" si="76"/>
        <v>3.823253015453064</v>
      </c>
      <c r="U219" s="18">
        <f t="shared" si="77"/>
        <v>2.6187686049335448</v>
      </c>
      <c r="V219" s="18">
        <f t="shared" si="78"/>
        <v>6.4420216203866092</v>
      </c>
      <c r="X219" s="11">
        <f t="shared" si="79"/>
        <v>100.00000000000001</v>
      </c>
      <c r="Y219" s="11">
        <f t="shared" si="80"/>
        <v>6.4420216203866083</v>
      </c>
      <c r="AA219" s="7">
        <v>1.92095466923899E-2</v>
      </c>
      <c r="AB219" s="25">
        <f t="shared" si="81"/>
        <v>0.51264536202178634</v>
      </c>
      <c r="AC219" s="7">
        <v>0.36974439772071199</v>
      </c>
      <c r="AD219" s="25">
        <f t="shared" si="82"/>
        <v>9.8673723883423783</v>
      </c>
      <c r="AE219" s="7">
        <v>7.7407838462671394E-2</v>
      </c>
      <c r="AF219" s="25">
        <f t="shared" si="83"/>
        <v>2.0657837484390487</v>
      </c>
      <c r="AH219" s="7">
        <v>0</v>
      </c>
      <c r="AI219" s="25">
        <f t="shared" si="84"/>
        <v>0</v>
      </c>
    </row>
    <row r="220" spans="1:35" ht="14.4" x14ac:dyDescent="0.3">
      <c r="A220" t="s">
        <v>289</v>
      </c>
      <c r="B220" t="s">
        <v>724</v>
      </c>
      <c r="C220" s="7" t="s">
        <v>941</v>
      </c>
      <c r="D220" s="20">
        <v>0.66551028420512404</v>
      </c>
      <c r="E220" s="24">
        <v>0</v>
      </c>
      <c r="F220" s="24">
        <v>0</v>
      </c>
      <c r="G220" s="24">
        <v>0</v>
      </c>
      <c r="H220" s="16">
        <f t="shared" si="69"/>
        <v>0.66551028420512404</v>
      </c>
      <c r="I220" s="18">
        <f t="shared" si="70"/>
        <v>0</v>
      </c>
      <c r="J220" s="18">
        <f t="shared" si="71"/>
        <v>0</v>
      </c>
      <c r="K220" s="18">
        <f t="shared" si="72"/>
        <v>0</v>
      </c>
      <c r="L220" s="18">
        <f t="shared" si="73"/>
        <v>100</v>
      </c>
      <c r="M220">
        <v>1.4537309928439201E-2</v>
      </c>
      <c r="N220" s="21">
        <v>2.3245559086545999E-2</v>
      </c>
      <c r="O220" s="16">
        <f t="shared" si="85"/>
        <v>3.7782869014985197E-2</v>
      </c>
      <c r="P220" s="21">
        <v>7.4145795368947207E-2</v>
      </c>
      <c r="Q220" s="16">
        <f t="shared" si="86"/>
        <v>0.1119286643839324</v>
      </c>
      <c r="R220" s="18">
        <f t="shared" si="74"/>
        <v>2.1843854668305172</v>
      </c>
      <c r="S220" s="18">
        <f t="shared" si="75"/>
        <v>3.4928925424961932</v>
      </c>
      <c r="T220" s="18">
        <f t="shared" si="76"/>
        <v>5.6772780093267103</v>
      </c>
      <c r="U220" s="18">
        <f t="shared" si="77"/>
        <v>11.141194528271773</v>
      </c>
      <c r="V220" s="18">
        <f t="shared" si="78"/>
        <v>16.818472537598485</v>
      </c>
      <c r="X220" s="11">
        <f t="shared" si="79"/>
        <v>100</v>
      </c>
      <c r="Y220" s="11">
        <f t="shared" si="80"/>
        <v>16.818472537598485</v>
      </c>
      <c r="AA220" s="7">
        <v>0</v>
      </c>
      <c r="AB220" s="25">
        <f t="shared" si="81"/>
        <v>0</v>
      </c>
      <c r="AC220" s="7">
        <v>0</v>
      </c>
      <c r="AD220" s="25">
        <f t="shared" si="82"/>
        <v>0</v>
      </c>
      <c r="AE220" s="7">
        <v>0</v>
      </c>
      <c r="AF220" s="25">
        <f t="shared" si="83"/>
        <v>0</v>
      </c>
      <c r="AH220" s="7">
        <v>0</v>
      </c>
      <c r="AI220" s="25">
        <f t="shared" si="84"/>
        <v>0</v>
      </c>
    </row>
    <row r="221" spans="1:35" ht="14.4" x14ac:dyDescent="0.3">
      <c r="A221" t="s">
        <v>290</v>
      </c>
      <c r="B221" t="s">
        <v>725</v>
      </c>
      <c r="C221" s="7" t="s">
        <v>944</v>
      </c>
      <c r="D221" s="20">
        <v>3.2250963441615599</v>
      </c>
      <c r="E221" s="24">
        <v>0</v>
      </c>
      <c r="F221" s="24">
        <v>0</v>
      </c>
      <c r="G221" s="24">
        <v>3.0520396758900401</v>
      </c>
      <c r="H221" s="16">
        <f t="shared" si="69"/>
        <v>0.17305666827151978</v>
      </c>
      <c r="I221" s="18">
        <f t="shared" si="70"/>
        <v>0</v>
      </c>
      <c r="J221" s="18">
        <f t="shared" si="71"/>
        <v>0</v>
      </c>
      <c r="K221" s="18">
        <f t="shared" si="72"/>
        <v>94.634062061903762</v>
      </c>
      <c r="L221" s="18">
        <f t="shared" si="73"/>
        <v>5.3659379380962324</v>
      </c>
      <c r="M221">
        <v>0.60054336285061405</v>
      </c>
      <c r="N221" s="21">
        <v>1.5023103837898899</v>
      </c>
      <c r="O221" s="16">
        <f t="shared" si="85"/>
        <v>2.1028537466405037</v>
      </c>
      <c r="P221" s="21">
        <v>0.63248260309575</v>
      </c>
      <c r="Q221" s="16">
        <f t="shared" si="86"/>
        <v>2.7353363497362535</v>
      </c>
      <c r="R221" s="18">
        <f t="shared" si="74"/>
        <v>18.620943338259856</v>
      </c>
      <c r="S221" s="18">
        <f t="shared" si="75"/>
        <v>46.581876120059015</v>
      </c>
      <c r="T221" s="18">
        <f t="shared" si="76"/>
        <v>65.202819458318857</v>
      </c>
      <c r="U221" s="18">
        <f t="shared" si="77"/>
        <v>19.611277791460175</v>
      </c>
      <c r="V221" s="18">
        <f t="shared" si="78"/>
        <v>84.814097249779024</v>
      </c>
      <c r="X221" s="11">
        <f t="shared" si="79"/>
        <v>100</v>
      </c>
      <c r="Y221" s="11">
        <f t="shared" si="80"/>
        <v>84.814097249779053</v>
      </c>
      <c r="AA221" s="7">
        <v>0</v>
      </c>
      <c r="AB221" s="25">
        <f t="shared" si="81"/>
        <v>0</v>
      </c>
      <c r="AC221" s="7">
        <v>0</v>
      </c>
      <c r="AD221" s="25">
        <f t="shared" si="82"/>
        <v>0</v>
      </c>
      <c r="AE221" s="7">
        <v>4.2976596019434502E-4</v>
      </c>
      <c r="AF221" s="25">
        <f t="shared" si="83"/>
        <v>1.3325678191671908E-2</v>
      </c>
      <c r="AH221" s="7">
        <v>3.2197725165202602</v>
      </c>
      <c r="AI221" s="25">
        <f t="shared" si="84"/>
        <v>99.83492500461459</v>
      </c>
    </row>
    <row r="222" spans="1:35" ht="14.4" x14ac:dyDescent="0.3">
      <c r="A222" t="s">
        <v>291</v>
      </c>
      <c r="B222" t="s">
        <v>726</v>
      </c>
      <c r="C222" s="7" t="s">
        <v>941</v>
      </c>
      <c r="D222" s="20">
        <v>4.7500278540273397</v>
      </c>
      <c r="E222" s="24">
        <v>0</v>
      </c>
      <c r="F222" s="24">
        <v>0</v>
      </c>
      <c r="G222" s="24">
        <v>0</v>
      </c>
      <c r="H222" s="16">
        <f t="shared" si="69"/>
        <v>4.7500278540273397</v>
      </c>
      <c r="I222" s="18">
        <f t="shared" si="70"/>
        <v>0</v>
      </c>
      <c r="J222" s="18">
        <f t="shared" si="71"/>
        <v>0</v>
      </c>
      <c r="K222" s="18">
        <f t="shared" si="72"/>
        <v>0</v>
      </c>
      <c r="L222" s="18">
        <f t="shared" si="73"/>
        <v>100</v>
      </c>
      <c r="M222">
        <v>0.42527806286501801</v>
      </c>
      <c r="N222" s="21">
        <v>0.45805558338693497</v>
      </c>
      <c r="O222" s="16">
        <f t="shared" si="85"/>
        <v>0.88333364625195299</v>
      </c>
      <c r="P222" s="21">
        <v>0.73024402111662601</v>
      </c>
      <c r="Q222" s="16">
        <f t="shared" si="86"/>
        <v>1.6135776673685789</v>
      </c>
      <c r="R222" s="18">
        <f t="shared" si="74"/>
        <v>8.9531698746659654</v>
      </c>
      <c r="S222" s="18">
        <f t="shared" si="75"/>
        <v>9.6432188918338611</v>
      </c>
      <c r="T222" s="18">
        <f t="shared" si="76"/>
        <v>18.596388766499828</v>
      </c>
      <c r="U222" s="18">
        <f t="shared" si="77"/>
        <v>15.373468189191442</v>
      </c>
      <c r="V222" s="18">
        <f t="shared" si="78"/>
        <v>33.96985695569127</v>
      </c>
      <c r="X222" s="11">
        <f t="shared" si="79"/>
        <v>100</v>
      </c>
      <c r="Y222" s="11">
        <f t="shared" si="80"/>
        <v>33.96985695569127</v>
      </c>
      <c r="AA222" s="7">
        <v>0</v>
      </c>
      <c r="AB222" s="25">
        <f t="shared" si="81"/>
        <v>0</v>
      </c>
      <c r="AC222" s="7">
        <v>0</v>
      </c>
      <c r="AD222" s="25">
        <f t="shared" si="82"/>
        <v>0</v>
      </c>
      <c r="AE222" s="7">
        <v>0</v>
      </c>
      <c r="AF222" s="25">
        <f t="shared" si="83"/>
        <v>0</v>
      </c>
      <c r="AH222" s="7">
        <v>0</v>
      </c>
      <c r="AI222" s="25">
        <f t="shared" si="84"/>
        <v>0</v>
      </c>
    </row>
    <row r="223" spans="1:35" ht="14.4" x14ac:dyDescent="0.3">
      <c r="A223" t="s">
        <v>292</v>
      </c>
      <c r="B223" t="s">
        <v>727</v>
      </c>
      <c r="C223" s="7" t="s">
        <v>941</v>
      </c>
      <c r="D223" s="20">
        <v>3.54053751707999</v>
      </c>
      <c r="E223" s="24">
        <v>0</v>
      </c>
      <c r="F223" s="24">
        <v>0</v>
      </c>
      <c r="G223" s="24">
        <v>0</v>
      </c>
      <c r="H223" s="16">
        <f t="shared" si="69"/>
        <v>3.54053751707999</v>
      </c>
      <c r="I223" s="18">
        <f t="shared" si="70"/>
        <v>0</v>
      </c>
      <c r="J223" s="18">
        <f t="shared" si="71"/>
        <v>0</v>
      </c>
      <c r="K223" s="18">
        <f t="shared" si="72"/>
        <v>0</v>
      </c>
      <c r="L223" s="18">
        <f t="shared" si="73"/>
        <v>100</v>
      </c>
      <c r="M223">
        <v>0.12617405228978301</v>
      </c>
      <c r="N223" s="21">
        <v>6.1873418798128799E-2</v>
      </c>
      <c r="O223" s="16">
        <f t="shared" si="85"/>
        <v>0.18804747108791181</v>
      </c>
      <c r="P223" s="21">
        <v>0.13349990437950199</v>
      </c>
      <c r="Q223" s="16">
        <f t="shared" si="86"/>
        <v>0.3215473754674138</v>
      </c>
      <c r="R223" s="18">
        <f t="shared" si="74"/>
        <v>3.5636976498936623</v>
      </c>
      <c r="S223" s="18">
        <f t="shared" si="75"/>
        <v>1.7475713362630332</v>
      </c>
      <c r="T223" s="18">
        <f t="shared" si="76"/>
        <v>5.3112689861566951</v>
      </c>
      <c r="U223" s="18">
        <f t="shared" si="77"/>
        <v>3.7706112062217101</v>
      </c>
      <c r="V223" s="18">
        <f t="shared" si="78"/>
        <v>9.0818801923784047</v>
      </c>
      <c r="X223" s="11">
        <f t="shared" si="79"/>
        <v>100</v>
      </c>
      <c r="Y223" s="11">
        <f t="shared" si="80"/>
        <v>9.0818801923784065</v>
      </c>
      <c r="AA223" s="7">
        <v>0</v>
      </c>
      <c r="AB223" s="25">
        <f t="shared" si="81"/>
        <v>0</v>
      </c>
      <c r="AC223" s="7">
        <v>0</v>
      </c>
      <c r="AD223" s="25">
        <f t="shared" si="82"/>
        <v>0</v>
      </c>
      <c r="AE223" s="7">
        <v>0</v>
      </c>
      <c r="AF223" s="25">
        <f t="shared" si="83"/>
        <v>0</v>
      </c>
      <c r="AH223" s="7">
        <v>0</v>
      </c>
      <c r="AI223" s="25">
        <f t="shared" si="84"/>
        <v>0</v>
      </c>
    </row>
    <row r="224" spans="1:35" ht="14.4" x14ac:dyDescent="0.3">
      <c r="A224" t="s">
        <v>293</v>
      </c>
      <c r="B224" t="s">
        <v>728</v>
      </c>
      <c r="C224" s="7" t="s">
        <v>941</v>
      </c>
      <c r="D224" s="20">
        <v>2.4720122752005902</v>
      </c>
      <c r="E224" s="24">
        <v>0</v>
      </c>
      <c r="F224" s="24">
        <v>0</v>
      </c>
      <c r="G224" s="24">
        <v>0</v>
      </c>
      <c r="H224" s="16">
        <f t="shared" si="69"/>
        <v>2.4720122752005902</v>
      </c>
      <c r="I224" s="18">
        <f t="shared" si="70"/>
        <v>0</v>
      </c>
      <c r="J224" s="18">
        <f t="shared" si="71"/>
        <v>0</v>
      </c>
      <c r="K224" s="18">
        <f t="shared" si="72"/>
        <v>0</v>
      </c>
      <c r="L224" s="18">
        <f t="shared" si="73"/>
        <v>100</v>
      </c>
      <c r="M224">
        <v>4.6474961576041397E-2</v>
      </c>
      <c r="N224" s="21">
        <v>1.6320872015854901E-2</v>
      </c>
      <c r="O224" s="16">
        <f t="shared" si="85"/>
        <v>6.2795833591896305E-2</v>
      </c>
      <c r="P224" s="21">
        <v>1.3161894628886801E-2</v>
      </c>
      <c r="Q224" s="16">
        <f t="shared" si="86"/>
        <v>7.5957728220783102E-2</v>
      </c>
      <c r="R224" s="18">
        <f t="shared" si="74"/>
        <v>1.8800457442012586</v>
      </c>
      <c r="S224" s="18">
        <f t="shared" si="75"/>
        <v>0.66022617199708489</v>
      </c>
      <c r="T224" s="18">
        <f t="shared" si="76"/>
        <v>2.5402719161983436</v>
      </c>
      <c r="U224" s="18">
        <f t="shared" si="77"/>
        <v>0.532436459192695</v>
      </c>
      <c r="V224" s="18">
        <f t="shared" si="78"/>
        <v>3.0727083753910382</v>
      </c>
      <c r="X224" s="11">
        <f t="shared" si="79"/>
        <v>100</v>
      </c>
      <c r="Y224" s="11">
        <f t="shared" si="80"/>
        <v>3.0727083753910387</v>
      </c>
      <c r="AA224" s="7">
        <v>0</v>
      </c>
      <c r="AB224" s="25">
        <f t="shared" si="81"/>
        <v>0</v>
      </c>
      <c r="AC224" s="7">
        <v>0</v>
      </c>
      <c r="AD224" s="25">
        <f t="shared" si="82"/>
        <v>0</v>
      </c>
      <c r="AE224" s="7">
        <v>0</v>
      </c>
      <c r="AF224" s="25">
        <f t="shared" si="83"/>
        <v>0</v>
      </c>
      <c r="AH224" s="7">
        <v>0</v>
      </c>
      <c r="AI224" s="25">
        <f t="shared" si="84"/>
        <v>0</v>
      </c>
    </row>
    <row r="225" spans="1:35" ht="14.4" x14ac:dyDescent="0.3">
      <c r="A225" t="s">
        <v>294</v>
      </c>
      <c r="B225" t="s">
        <v>729</v>
      </c>
      <c r="C225" s="7" t="s">
        <v>941</v>
      </c>
      <c r="D225" s="20">
        <v>0.59185194332839397</v>
      </c>
      <c r="E225" s="24">
        <v>0</v>
      </c>
      <c r="F225" s="24">
        <v>0</v>
      </c>
      <c r="G225" s="24">
        <v>0</v>
      </c>
      <c r="H225" s="16">
        <f t="shared" si="69"/>
        <v>0.59185194332839397</v>
      </c>
      <c r="I225" s="18">
        <f t="shared" si="70"/>
        <v>0</v>
      </c>
      <c r="J225" s="18">
        <f t="shared" si="71"/>
        <v>0</v>
      </c>
      <c r="K225" s="18">
        <f t="shared" si="72"/>
        <v>0</v>
      </c>
      <c r="L225" s="18">
        <f t="shared" si="73"/>
        <v>100</v>
      </c>
      <c r="M225">
        <v>0</v>
      </c>
      <c r="N225" s="21">
        <v>2.6027050276752498E-6</v>
      </c>
      <c r="O225" s="16">
        <f t="shared" si="85"/>
        <v>2.6027050276752498E-6</v>
      </c>
      <c r="P225" s="21">
        <v>7.9505135710525796E-3</v>
      </c>
      <c r="Q225" s="16">
        <f t="shared" si="86"/>
        <v>7.9531162760802555E-3</v>
      </c>
      <c r="R225" s="18">
        <f t="shared" si="74"/>
        <v>0</v>
      </c>
      <c r="S225" s="18">
        <f t="shared" si="75"/>
        <v>4.3975610066234377E-4</v>
      </c>
      <c r="T225" s="18">
        <f t="shared" si="76"/>
        <v>4.3975610066234377E-4</v>
      </c>
      <c r="U225" s="18">
        <f t="shared" si="77"/>
        <v>1.3433281178974132</v>
      </c>
      <c r="V225" s="18">
        <f t="shared" si="78"/>
        <v>1.3437678739980756</v>
      </c>
      <c r="X225" s="11">
        <f t="shared" si="79"/>
        <v>100</v>
      </c>
      <c r="Y225" s="11">
        <f t="shared" si="80"/>
        <v>1.3437678739980756</v>
      </c>
      <c r="AA225" s="7">
        <v>0</v>
      </c>
      <c r="AB225" s="25">
        <f t="shared" si="81"/>
        <v>0</v>
      </c>
      <c r="AC225" s="7">
        <v>0</v>
      </c>
      <c r="AD225" s="25">
        <f t="shared" si="82"/>
        <v>0</v>
      </c>
      <c r="AE225" s="7">
        <v>0</v>
      </c>
      <c r="AF225" s="25">
        <f t="shared" si="83"/>
        <v>0</v>
      </c>
      <c r="AH225" s="7">
        <v>0</v>
      </c>
      <c r="AI225" s="25">
        <f t="shared" si="84"/>
        <v>0</v>
      </c>
    </row>
    <row r="226" spans="1:35" ht="14.4" x14ac:dyDescent="0.3">
      <c r="A226" t="s">
        <v>295</v>
      </c>
      <c r="B226" t="s">
        <v>730</v>
      </c>
      <c r="C226" s="7" t="s">
        <v>941</v>
      </c>
      <c r="D226" s="20">
        <v>1.0737296692910001</v>
      </c>
      <c r="E226" s="24">
        <v>0</v>
      </c>
      <c r="F226" s="24">
        <v>0</v>
      </c>
      <c r="G226" s="24">
        <v>0</v>
      </c>
      <c r="H226" s="16">
        <f t="shared" si="69"/>
        <v>1.0737296692910001</v>
      </c>
      <c r="I226" s="18">
        <f t="shared" si="70"/>
        <v>0</v>
      </c>
      <c r="J226" s="18">
        <f t="shared" si="71"/>
        <v>0</v>
      </c>
      <c r="K226" s="18">
        <f t="shared" si="72"/>
        <v>0</v>
      </c>
      <c r="L226" s="18">
        <f t="shared" si="73"/>
        <v>100</v>
      </c>
      <c r="M226">
        <v>2.5222220335778499E-2</v>
      </c>
      <c r="N226" s="21">
        <v>4.7753692754777099E-3</v>
      </c>
      <c r="O226" s="16">
        <f t="shared" si="85"/>
        <v>2.999758961125621E-2</v>
      </c>
      <c r="P226" s="21">
        <v>3.19596893735462E-2</v>
      </c>
      <c r="Q226" s="16">
        <f t="shared" si="86"/>
        <v>6.1957278984802411E-2</v>
      </c>
      <c r="R226" s="18">
        <f t="shared" si="74"/>
        <v>2.349028908964871</v>
      </c>
      <c r="S226" s="18">
        <f t="shared" si="75"/>
        <v>0.44474595534190259</v>
      </c>
      <c r="T226" s="18">
        <f t="shared" si="76"/>
        <v>2.7937748643067741</v>
      </c>
      <c r="U226" s="18">
        <f t="shared" si="77"/>
        <v>2.9765117131064902</v>
      </c>
      <c r="V226" s="18">
        <f t="shared" si="78"/>
        <v>5.7702865774132643</v>
      </c>
      <c r="X226" s="11">
        <f t="shared" si="79"/>
        <v>100</v>
      </c>
      <c r="Y226" s="11">
        <f t="shared" si="80"/>
        <v>5.7702865774132643</v>
      </c>
      <c r="AA226" s="7">
        <v>0</v>
      </c>
      <c r="AB226" s="25">
        <f t="shared" si="81"/>
        <v>0</v>
      </c>
      <c r="AC226" s="7">
        <v>0</v>
      </c>
      <c r="AD226" s="25">
        <f t="shared" si="82"/>
        <v>0</v>
      </c>
      <c r="AE226" s="7">
        <v>0</v>
      </c>
      <c r="AF226" s="25">
        <f t="shared" si="83"/>
        <v>0</v>
      </c>
      <c r="AH226" s="7">
        <v>0</v>
      </c>
      <c r="AI226" s="25">
        <f t="shared" si="84"/>
        <v>0</v>
      </c>
    </row>
    <row r="227" spans="1:35" ht="14.4" x14ac:dyDescent="0.3">
      <c r="A227" t="s">
        <v>296</v>
      </c>
      <c r="B227" t="s">
        <v>731</v>
      </c>
      <c r="C227" s="7" t="s">
        <v>941</v>
      </c>
      <c r="D227" s="20">
        <v>5.7432327258399596</v>
      </c>
      <c r="E227" s="24">
        <v>0.738544549297797</v>
      </c>
      <c r="F227" s="24">
        <v>0.130043018201878</v>
      </c>
      <c r="G227" s="24">
        <v>1.30604194367547</v>
      </c>
      <c r="H227" s="16">
        <f t="shared" si="69"/>
        <v>3.5686032146648152</v>
      </c>
      <c r="I227" s="18">
        <f t="shared" si="70"/>
        <v>12.859387466137957</v>
      </c>
      <c r="J227" s="18">
        <f t="shared" si="71"/>
        <v>2.2642825810764782</v>
      </c>
      <c r="K227" s="18">
        <f t="shared" si="72"/>
        <v>22.740536663251074</v>
      </c>
      <c r="L227" s="18">
        <f t="shared" si="73"/>
        <v>62.135793289534504</v>
      </c>
      <c r="M227">
        <v>0.204376854504179</v>
      </c>
      <c r="N227" s="21">
        <v>9.31502660034879E-2</v>
      </c>
      <c r="O227" s="16">
        <f t="shared" si="85"/>
        <v>0.29752712050766689</v>
      </c>
      <c r="P227" s="21">
        <v>0.20224828556289801</v>
      </c>
      <c r="Q227" s="16">
        <f t="shared" si="86"/>
        <v>0.49977540607056492</v>
      </c>
      <c r="R227" s="18">
        <f t="shared" si="74"/>
        <v>3.5585682186383707</v>
      </c>
      <c r="S227" s="18">
        <f t="shared" si="75"/>
        <v>1.6219134840973117</v>
      </c>
      <c r="T227" s="18">
        <f t="shared" si="76"/>
        <v>5.1804817027356824</v>
      </c>
      <c r="U227" s="18">
        <f t="shared" si="77"/>
        <v>3.5215060092017914</v>
      </c>
      <c r="V227" s="18">
        <f t="shared" si="78"/>
        <v>8.7019877119374733</v>
      </c>
      <c r="X227" s="11">
        <f t="shared" si="79"/>
        <v>100.00000000000001</v>
      </c>
      <c r="Y227" s="11">
        <f t="shared" si="80"/>
        <v>8.7019877119374733</v>
      </c>
      <c r="AA227" s="7">
        <v>0.120038666641782</v>
      </c>
      <c r="AB227" s="25">
        <f t="shared" si="81"/>
        <v>2.090088846682181</v>
      </c>
      <c r="AC227" s="7">
        <v>1.09025450610694</v>
      </c>
      <c r="AD227" s="25">
        <f t="shared" si="82"/>
        <v>18.98328969330575</v>
      </c>
      <c r="AE227" s="7">
        <v>0.41266563744868601</v>
      </c>
      <c r="AF227" s="25">
        <f t="shared" si="83"/>
        <v>7.1852501395602566</v>
      </c>
      <c r="AH227" s="7">
        <v>5.7432327258399596</v>
      </c>
      <c r="AI227" s="25">
        <f t="shared" si="84"/>
        <v>100</v>
      </c>
    </row>
    <row r="228" spans="1:35" ht="14.4" x14ac:dyDescent="0.3">
      <c r="A228" t="s">
        <v>297</v>
      </c>
      <c r="B228" t="s">
        <v>732</v>
      </c>
      <c r="C228" s="7" t="s">
        <v>943</v>
      </c>
      <c r="D228" s="20">
        <v>20.0922483270305</v>
      </c>
      <c r="E228" s="24">
        <v>0</v>
      </c>
      <c r="F228" s="24">
        <v>0</v>
      </c>
      <c r="G228" s="24">
        <v>0</v>
      </c>
      <c r="H228" s="16">
        <f t="shared" si="69"/>
        <v>20.0922483270305</v>
      </c>
      <c r="I228" s="18">
        <f t="shared" si="70"/>
        <v>0</v>
      </c>
      <c r="J228" s="18">
        <f t="shared" si="71"/>
        <v>0</v>
      </c>
      <c r="K228" s="18">
        <f t="shared" si="72"/>
        <v>0</v>
      </c>
      <c r="L228" s="18">
        <f t="shared" si="73"/>
        <v>100</v>
      </c>
      <c r="M228">
        <v>0.14610515976807401</v>
      </c>
      <c r="N228" s="21">
        <v>0.11744746582636501</v>
      </c>
      <c r="O228" s="16">
        <f t="shared" si="85"/>
        <v>0.26355262559443904</v>
      </c>
      <c r="P228" s="21">
        <v>0.37565347075601702</v>
      </c>
      <c r="Q228" s="16">
        <f t="shared" si="86"/>
        <v>0.639206096350456</v>
      </c>
      <c r="R228" s="18">
        <f t="shared" si="74"/>
        <v>0.72717177983270209</v>
      </c>
      <c r="S228" s="18">
        <f t="shared" si="75"/>
        <v>0.58454118182662806</v>
      </c>
      <c r="T228" s="18">
        <f t="shared" si="76"/>
        <v>1.3117129616593304</v>
      </c>
      <c r="U228" s="18">
        <f t="shared" si="77"/>
        <v>1.8696437782457771</v>
      </c>
      <c r="V228" s="18">
        <f t="shared" si="78"/>
        <v>3.181356739905107</v>
      </c>
      <c r="X228" s="11">
        <f t="shared" si="79"/>
        <v>100</v>
      </c>
      <c r="Y228" s="11">
        <f t="shared" si="80"/>
        <v>3.181356739905107</v>
      </c>
      <c r="AA228" s="7">
        <v>0</v>
      </c>
      <c r="AB228" s="25">
        <f t="shared" si="81"/>
        <v>0</v>
      </c>
      <c r="AC228" s="7">
        <v>0</v>
      </c>
      <c r="AD228" s="25">
        <f t="shared" si="82"/>
        <v>0</v>
      </c>
      <c r="AE228" s="7">
        <v>0</v>
      </c>
      <c r="AF228" s="25">
        <f t="shared" si="83"/>
        <v>0</v>
      </c>
      <c r="AH228" s="7">
        <v>0</v>
      </c>
      <c r="AI228" s="25">
        <f t="shared" si="84"/>
        <v>0</v>
      </c>
    </row>
    <row r="229" spans="1:35" ht="14.4" x14ac:dyDescent="0.3">
      <c r="A229" t="s">
        <v>298</v>
      </c>
      <c r="B229" t="s">
        <v>733</v>
      </c>
      <c r="C229" s="7" t="s">
        <v>941</v>
      </c>
      <c r="D229" s="20">
        <v>14.9912083477486</v>
      </c>
      <c r="E229" s="24">
        <v>2.7951259308230698</v>
      </c>
      <c r="F229" s="24">
        <v>1.0188496494664001</v>
      </c>
      <c r="G229" s="24">
        <v>1.3167074909162</v>
      </c>
      <c r="H229" s="16">
        <f t="shared" si="69"/>
        <v>9.8605252765429316</v>
      </c>
      <c r="I229" s="18">
        <f t="shared" si="70"/>
        <v>18.645100955073083</v>
      </c>
      <c r="J229" s="18">
        <f t="shared" si="71"/>
        <v>6.7963143852871095</v>
      </c>
      <c r="K229" s="18">
        <f t="shared" si="72"/>
        <v>8.7831978608578591</v>
      </c>
      <c r="L229" s="18">
        <f t="shared" si="73"/>
        <v>65.775386798781952</v>
      </c>
      <c r="M229">
        <v>1.08075540397164</v>
      </c>
      <c r="N229" s="21">
        <v>0.46348404295495399</v>
      </c>
      <c r="O229" s="16">
        <f t="shared" si="85"/>
        <v>1.5442394469265941</v>
      </c>
      <c r="P229" s="21">
        <v>0.84522810549280603</v>
      </c>
      <c r="Q229" s="16">
        <f t="shared" si="86"/>
        <v>2.3894675524194002</v>
      </c>
      <c r="R229" s="18">
        <f t="shared" si="74"/>
        <v>7.2092614477868242</v>
      </c>
      <c r="S229" s="18">
        <f t="shared" si="75"/>
        <v>3.0917056997914423</v>
      </c>
      <c r="T229" s="18">
        <f t="shared" si="76"/>
        <v>10.300967147578268</v>
      </c>
      <c r="U229" s="18">
        <f t="shared" si="77"/>
        <v>5.6381586186129127</v>
      </c>
      <c r="V229" s="18">
        <f t="shared" si="78"/>
        <v>15.93912576619118</v>
      </c>
      <c r="X229" s="11">
        <f t="shared" si="79"/>
        <v>100</v>
      </c>
      <c r="Y229" s="11">
        <f t="shared" si="80"/>
        <v>15.939125766191179</v>
      </c>
      <c r="AA229" s="7">
        <v>1.0109671781834599</v>
      </c>
      <c r="AB229" s="25">
        <f t="shared" si="81"/>
        <v>6.7437337586952308</v>
      </c>
      <c r="AC229" s="7">
        <v>0.92861236085092003</v>
      </c>
      <c r="AD229" s="25">
        <f t="shared" si="82"/>
        <v>6.1943796611323885</v>
      </c>
      <c r="AE229" s="7">
        <v>0.368260360723285</v>
      </c>
      <c r="AF229" s="25">
        <f t="shared" si="83"/>
        <v>2.4565088562630168</v>
      </c>
      <c r="AH229" s="7">
        <v>0</v>
      </c>
      <c r="AI229" s="25">
        <f t="shared" si="84"/>
        <v>0</v>
      </c>
    </row>
    <row r="230" spans="1:35" ht="14.4" x14ac:dyDescent="0.3">
      <c r="A230" t="s">
        <v>299</v>
      </c>
      <c r="B230" t="s">
        <v>734</v>
      </c>
      <c r="C230" s="7" t="s">
        <v>941</v>
      </c>
      <c r="D230" s="20">
        <v>0.55859985204364004</v>
      </c>
      <c r="E230" s="24">
        <v>0</v>
      </c>
      <c r="F230" s="24">
        <v>0</v>
      </c>
      <c r="G230" s="24">
        <v>0</v>
      </c>
      <c r="H230" s="16">
        <f t="shared" si="69"/>
        <v>0.55859985204364004</v>
      </c>
      <c r="I230" s="18">
        <f t="shared" si="70"/>
        <v>0</v>
      </c>
      <c r="J230" s="18">
        <f t="shared" si="71"/>
        <v>0</v>
      </c>
      <c r="K230" s="18">
        <f t="shared" si="72"/>
        <v>0</v>
      </c>
      <c r="L230" s="18">
        <f t="shared" si="73"/>
        <v>100</v>
      </c>
      <c r="M230">
        <v>0</v>
      </c>
      <c r="N230" s="21">
        <v>1.28053452503285E-2</v>
      </c>
      <c r="O230" s="16">
        <f t="shared" si="85"/>
        <v>1.28053452503285E-2</v>
      </c>
      <c r="P230" s="21">
        <v>1.94074004020134E-2</v>
      </c>
      <c r="Q230" s="16">
        <f t="shared" si="86"/>
        <v>3.2212745652341904E-2</v>
      </c>
      <c r="R230" s="18">
        <f t="shared" si="74"/>
        <v>0</v>
      </c>
      <c r="S230" s="18">
        <f t="shared" si="75"/>
        <v>2.292400401374989</v>
      </c>
      <c r="T230" s="18">
        <f t="shared" si="76"/>
        <v>2.292400401374989</v>
      </c>
      <c r="U230" s="18">
        <f t="shared" si="77"/>
        <v>3.4742938672488615</v>
      </c>
      <c r="V230" s="18">
        <f t="shared" si="78"/>
        <v>5.7666942686238514</v>
      </c>
      <c r="X230" s="11">
        <f t="shared" si="79"/>
        <v>100</v>
      </c>
      <c r="Y230" s="11">
        <f t="shared" si="80"/>
        <v>5.7666942686238505</v>
      </c>
      <c r="AA230" s="7">
        <v>0</v>
      </c>
      <c r="AB230" s="25">
        <f t="shared" si="81"/>
        <v>0</v>
      </c>
      <c r="AC230" s="7">
        <v>2.8827727929048698E-3</v>
      </c>
      <c r="AD230" s="25">
        <f t="shared" si="82"/>
        <v>0.51607117015126891</v>
      </c>
      <c r="AE230" s="7">
        <v>2.4780775845772499E-2</v>
      </c>
      <c r="AF230" s="25">
        <f t="shared" si="83"/>
        <v>4.4362302917037875</v>
      </c>
      <c r="AH230" s="7">
        <v>0.55859985204364004</v>
      </c>
      <c r="AI230" s="25">
        <f t="shared" si="84"/>
        <v>100</v>
      </c>
    </row>
    <row r="231" spans="1:35" ht="14.4" x14ac:dyDescent="0.3">
      <c r="A231" t="s">
        <v>300</v>
      </c>
      <c r="B231" t="s">
        <v>735</v>
      </c>
      <c r="C231" s="7" t="s">
        <v>944</v>
      </c>
      <c r="D231" s="20">
        <v>19.978018469526098</v>
      </c>
      <c r="E231" s="24">
        <v>0</v>
      </c>
      <c r="F231" s="24">
        <v>0</v>
      </c>
      <c r="G231" s="24">
        <v>0</v>
      </c>
      <c r="H231" s="16">
        <f t="shared" si="69"/>
        <v>19.978018469526098</v>
      </c>
      <c r="I231" s="18">
        <f t="shared" si="70"/>
        <v>0</v>
      </c>
      <c r="J231" s="18">
        <f t="shared" si="71"/>
        <v>0</v>
      </c>
      <c r="K231" s="18">
        <f t="shared" si="72"/>
        <v>0</v>
      </c>
      <c r="L231" s="18">
        <f t="shared" si="73"/>
        <v>100</v>
      </c>
      <c r="M231">
        <v>0.88549946321790696</v>
      </c>
      <c r="N231" s="21">
        <v>0.441948165066751</v>
      </c>
      <c r="O231" s="16">
        <f t="shared" si="85"/>
        <v>1.3274476282846579</v>
      </c>
      <c r="P231" s="21">
        <v>1.32125954127706</v>
      </c>
      <c r="Q231" s="16">
        <f t="shared" si="86"/>
        <v>2.6487071695617179</v>
      </c>
      <c r="R231" s="18">
        <f t="shared" si="74"/>
        <v>4.4323688286134217</v>
      </c>
      <c r="S231" s="18">
        <f t="shared" si="75"/>
        <v>2.2121721718341893</v>
      </c>
      <c r="T231" s="18">
        <f t="shared" si="76"/>
        <v>6.6445410004476111</v>
      </c>
      <c r="U231" s="18">
        <f t="shared" si="77"/>
        <v>6.6135665220876216</v>
      </c>
      <c r="V231" s="18">
        <f t="shared" si="78"/>
        <v>13.258107522535234</v>
      </c>
      <c r="X231" s="11">
        <f t="shared" si="79"/>
        <v>100</v>
      </c>
      <c r="Y231" s="11">
        <f t="shared" si="80"/>
        <v>13.258107522535234</v>
      </c>
      <c r="AA231" s="7">
        <v>0</v>
      </c>
      <c r="AB231" s="25">
        <f t="shared" si="81"/>
        <v>0</v>
      </c>
      <c r="AC231" s="7">
        <v>0</v>
      </c>
      <c r="AD231" s="25">
        <f t="shared" si="82"/>
        <v>0</v>
      </c>
      <c r="AE231" s="7">
        <v>0</v>
      </c>
      <c r="AF231" s="25">
        <f t="shared" si="83"/>
        <v>0</v>
      </c>
      <c r="AH231" s="7">
        <v>0</v>
      </c>
      <c r="AI231" s="25">
        <f t="shared" si="84"/>
        <v>0</v>
      </c>
    </row>
    <row r="232" spans="1:35" ht="14.4" x14ac:dyDescent="0.3">
      <c r="A232" t="s">
        <v>301</v>
      </c>
      <c r="B232" t="s">
        <v>736</v>
      </c>
      <c r="C232" s="7" t="s">
        <v>944</v>
      </c>
      <c r="D232" s="20">
        <v>11.0987581293774</v>
      </c>
      <c r="E232" s="24">
        <v>0</v>
      </c>
      <c r="F232" s="24">
        <v>0</v>
      </c>
      <c r="G232" s="24">
        <v>0</v>
      </c>
      <c r="H232" s="16">
        <f t="shared" si="69"/>
        <v>11.0987581293774</v>
      </c>
      <c r="I232" s="18">
        <f t="shared" si="70"/>
        <v>0</v>
      </c>
      <c r="J232" s="18">
        <f t="shared" si="71"/>
        <v>0</v>
      </c>
      <c r="K232" s="18">
        <f t="shared" si="72"/>
        <v>0</v>
      </c>
      <c r="L232" s="18">
        <f t="shared" si="73"/>
        <v>100</v>
      </c>
      <c r="M232">
        <v>0.182068937317338</v>
      </c>
      <c r="N232" s="21">
        <v>0.22247340172959201</v>
      </c>
      <c r="O232" s="16">
        <f t="shared" si="85"/>
        <v>0.40454233904693004</v>
      </c>
      <c r="P232" s="21">
        <v>0.49522446106802598</v>
      </c>
      <c r="Q232" s="16">
        <f t="shared" si="86"/>
        <v>0.89976680011495602</v>
      </c>
      <c r="R232" s="18">
        <f t="shared" si="74"/>
        <v>1.6404442298406172</v>
      </c>
      <c r="S232" s="18">
        <f t="shared" si="75"/>
        <v>2.0044891431657135</v>
      </c>
      <c r="T232" s="18">
        <f t="shared" si="76"/>
        <v>3.6449333730063316</v>
      </c>
      <c r="U232" s="18">
        <f t="shared" si="77"/>
        <v>4.4619808387139459</v>
      </c>
      <c r="V232" s="18">
        <f t="shared" si="78"/>
        <v>8.1069142117202766</v>
      </c>
      <c r="X232" s="11">
        <f t="shared" si="79"/>
        <v>100</v>
      </c>
      <c r="Y232" s="11">
        <f t="shared" si="80"/>
        <v>8.1069142117202766</v>
      </c>
      <c r="AA232" s="7">
        <v>0</v>
      </c>
      <c r="AB232" s="25">
        <f t="shared" si="81"/>
        <v>0</v>
      </c>
      <c r="AC232" s="7">
        <v>0</v>
      </c>
      <c r="AD232" s="25">
        <f t="shared" si="82"/>
        <v>0</v>
      </c>
      <c r="AE232" s="7">
        <v>0</v>
      </c>
      <c r="AF232" s="25">
        <f t="shared" si="83"/>
        <v>0</v>
      </c>
      <c r="AH232" s="7">
        <v>0</v>
      </c>
      <c r="AI232" s="25">
        <f t="shared" si="84"/>
        <v>0</v>
      </c>
    </row>
    <row r="233" spans="1:35" ht="14.4" x14ac:dyDescent="0.3">
      <c r="A233" t="s">
        <v>302</v>
      </c>
      <c r="B233" t="s">
        <v>737</v>
      </c>
      <c r="C233" s="7" t="s">
        <v>941</v>
      </c>
      <c r="D233" s="20">
        <v>6.8664176054043704</v>
      </c>
      <c r="E233" s="24">
        <v>0</v>
      </c>
      <c r="F233" s="24">
        <v>0</v>
      </c>
      <c r="G233" s="24">
        <v>0</v>
      </c>
      <c r="H233" s="16">
        <f t="shared" si="69"/>
        <v>6.8664176054043704</v>
      </c>
      <c r="I233" s="18">
        <f t="shared" si="70"/>
        <v>0</v>
      </c>
      <c r="J233" s="18">
        <f t="shared" si="71"/>
        <v>0</v>
      </c>
      <c r="K233" s="18">
        <f t="shared" si="72"/>
        <v>0</v>
      </c>
      <c r="L233" s="18">
        <f t="shared" si="73"/>
        <v>100</v>
      </c>
      <c r="M233">
        <v>0.72812006154275499</v>
      </c>
      <c r="N233" s="21">
        <v>0.28751009010505002</v>
      </c>
      <c r="O233" s="16">
        <f t="shared" si="85"/>
        <v>1.015630151647805</v>
      </c>
      <c r="P233" s="21">
        <v>1.5078393828803001</v>
      </c>
      <c r="Q233" s="16">
        <f t="shared" si="86"/>
        <v>2.5234695345281049</v>
      </c>
      <c r="R233" s="18">
        <f t="shared" si="74"/>
        <v>10.604074837651464</v>
      </c>
      <c r="S233" s="18">
        <f t="shared" si="75"/>
        <v>4.187192021043967</v>
      </c>
      <c r="T233" s="18">
        <f t="shared" si="76"/>
        <v>14.791266858695431</v>
      </c>
      <c r="U233" s="18">
        <f t="shared" si="77"/>
        <v>21.959622463007793</v>
      </c>
      <c r="V233" s="18">
        <f t="shared" si="78"/>
        <v>36.75088932170322</v>
      </c>
      <c r="X233" s="11">
        <f t="shared" si="79"/>
        <v>100</v>
      </c>
      <c r="Y233" s="11">
        <f t="shared" si="80"/>
        <v>36.750889321703227</v>
      </c>
      <c r="AA233" s="7">
        <v>0</v>
      </c>
      <c r="AB233" s="25">
        <f t="shared" si="81"/>
        <v>0</v>
      </c>
      <c r="AC233" s="7">
        <v>0</v>
      </c>
      <c r="AD233" s="25">
        <f t="shared" si="82"/>
        <v>0</v>
      </c>
      <c r="AE233" s="7">
        <v>0</v>
      </c>
      <c r="AF233" s="25">
        <f t="shared" si="83"/>
        <v>0</v>
      </c>
      <c r="AH233" s="7">
        <v>6.8664176054043704</v>
      </c>
      <c r="AI233" s="25">
        <f t="shared" si="84"/>
        <v>100</v>
      </c>
    </row>
    <row r="234" spans="1:35" ht="14.4" x14ac:dyDescent="0.3">
      <c r="A234" t="s">
        <v>303</v>
      </c>
      <c r="B234" t="s">
        <v>738</v>
      </c>
      <c r="C234" s="7" t="s">
        <v>943</v>
      </c>
      <c r="D234" s="20">
        <v>52.912102835283001</v>
      </c>
      <c r="E234" s="24">
        <v>0</v>
      </c>
      <c r="F234" s="24">
        <v>0</v>
      </c>
      <c r="G234" s="24">
        <v>0</v>
      </c>
      <c r="H234" s="16">
        <f t="shared" si="69"/>
        <v>52.912102835283001</v>
      </c>
      <c r="I234" s="18">
        <f t="shared" si="70"/>
        <v>0</v>
      </c>
      <c r="J234" s="18">
        <f t="shared" si="71"/>
        <v>0</v>
      </c>
      <c r="K234" s="18">
        <f t="shared" si="72"/>
        <v>0</v>
      </c>
      <c r="L234" s="18">
        <f t="shared" si="73"/>
        <v>100</v>
      </c>
      <c r="M234">
        <v>1.0572292827347201</v>
      </c>
      <c r="N234" s="21">
        <v>0.56357386526632103</v>
      </c>
      <c r="O234" s="16">
        <f t="shared" si="85"/>
        <v>1.6208031480010412</v>
      </c>
      <c r="P234" s="21">
        <v>1.64548395073952</v>
      </c>
      <c r="Q234" s="16">
        <f t="shared" si="86"/>
        <v>3.2662870987405612</v>
      </c>
      <c r="R234" s="18">
        <f t="shared" si="74"/>
        <v>1.9980859313528083</v>
      </c>
      <c r="S234" s="18">
        <f t="shared" si="75"/>
        <v>1.0651133390421919</v>
      </c>
      <c r="T234" s="18">
        <f t="shared" si="76"/>
        <v>3.0631992703950002</v>
      </c>
      <c r="U234" s="18">
        <f t="shared" si="77"/>
        <v>3.1098441803796044</v>
      </c>
      <c r="V234" s="18">
        <f t="shared" si="78"/>
        <v>6.173043450774605</v>
      </c>
      <c r="X234" s="11">
        <f t="shared" si="79"/>
        <v>100</v>
      </c>
      <c r="Y234" s="11">
        <f t="shared" si="80"/>
        <v>6.173043450774605</v>
      </c>
      <c r="AA234" s="7">
        <v>0</v>
      </c>
      <c r="AB234" s="25">
        <f t="shared" si="81"/>
        <v>0</v>
      </c>
      <c r="AC234" s="7">
        <v>0</v>
      </c>
      <c r="AD234" s="25">
        <f t="shared" si="82"/>
        <v>0</v>
      </c>
      <c r="AE234" s="7">
        <v>0</v>
      </c>
      <c r="AF234" s="25">
        <f t="shared" si="83"/>
        <v>0</v>
      </c>
      <c r="AH234" s="7">
        <v>0</v>
      </c>
      <c r="AI234" s="25">
        <f t="shared" si="84"/>
        <v>0</v>
      </c>
    </row>
    <row r="235" spans="1:35" ht="14.4" x14ac:dyDescent="0.3">
      <c r="A235" t="s">
        <v>304</v>
      </c>
      <c r="B235" t="s">
        <v>739</v>
      </c>
      <c r="C235" s="7" t="s">
        <v>941</v>
      </c>
      <c r="D235" s="20">
        <v>10.580803053416201</v>
      </c>
      <c r="E235" s="24">
        <v>0</v>
      </c>
      <c r="F235" s="24">
        <v>0</v>
      </c>
      <c r="G235" s="24">
        <v>0</v>
      </c>
      <c r="H235" s="16">
        <f t="shared" si="69"/>
        <v>10.580803053416201</v>
      </c>
      <c r="I235" s="18">
        <f t="shared" si="70"/>
        <v>0</v>
      </c>
      <c r="J235" s="18">
        <f t="shared" si="71"/>
        <v>0</v>
      </c>
      <c r="K235" s="18">
        <f t="shared" si="72"/>
        <v>0</v>
      </c>
      <c r="L235" s="18">
        <f t="shared" si="73"/>
        <v>100</v>
      </c>
      <c r="M235">
        <v>5.9982871263207903E-3</v>
      </c>
      <c r="N235" s="21">
        <v>1.9981101310821699E-2</v>
      </c>
      <c r="O235" s="16">
        <f t="shared" si="85"/>
        <v>2.5979388437142488E-2</v>
      </c>
      <c r="P235" s="21">
        <v>0.111610844638554</v>
      </c>
      <c r="Q235" s="16">
        <f t="shared" si="86"/>
        <v>0.13759023307569648</v>
      </c>
      <c r="R235" s="18">
        <f t="shared" si="74"/>
        <v>5.6690282354174781E-2</v>
      </c>
      <c r="S235" s="18">
        <f t="shared" si="75"/>
        <v>0.18884295653126673</v>
      </c>
      <c r="T235" s="18">
        <f t="shared" si="76"/>
        <v>0.24553323888544148</v>
      </c>
      <c r="U235" s="18">
        <f t="shared" si="77"/>
        <v>1.0548428514839283</v>
      </c>
      <c r="V235" s="18">
        <f t="shared" si="78"/>
        <v>1.3003760903693697</v>
      </c>
      <c r="X235" s="11">
        <f t="shared" si="79"/>
        <v>100</v>
      </c>
      <c r="Y235" s="11">
        <f t="shared" si="80"/>
        <v>1.3003760903693697</v>
      </c>
      <c r="AA235" s="7">
        <v>0</v>
      </c>
      <c r="AB235" s="25">
        <f t="shared" si="81"/>
        <v>0</v>
      </c>
      <c r="AC235" s="7">
        <v>0</v>
      </c>
      <c r="AD235" s="25">
        <f t="shared" si="82"/>
        <v>0</v>
      </c>
      <c r="AE235" s="7">
        <v>0</v>
      </c>
      <c r="AF235" s="25">
        <f t="shared" si="83"/>
        <v>0</v>
      </c>
      <c r="AH235" s="7">
        <v>0</v>
      </c>
      <c r="AI235" s="25">
        <f t="shared" si="84"/>
        <v>0</v>
      </c>
    </row>
    <row r="236" spans="1:35" ht="14.4" x14ac:dyDescent="0.3">
      <c r="A236" t="s">
        <v>305</v>
      </c>
      <c r="B236" t="s">
        <v>740</v>
      </c>
      <c r="C236" s="7" t="s">
        <v>943</v>
      </c>
      <c r="D236" s="20">
        <v>5.74212261588423</v>
      </c>
      <c r="E236" s="24">
        <v>0</v>
      </c>
      <c r="F236" s="24">
        <v>0</v>
      </c>
      <c r="G236" s="24">
        <v>0</v>
      </c>
      <c r="H236" s="16">
        <f t="shared" si="69"/>
        <v>5.74212261588423</v>
      </c>
      <c r="I236" s="18">
        <f t="shared" si="70"/>
        <v>0</v>
      </c>
      <c r="J236" s="18">
        <f t="shared" si="71"/>
        <v>0</v>
      </c>
      <c r="K236" s="18">
        <f t="shared" si="72"/>
        <v>0</v>
      </c>
      <c r="L236" s="18">
        <f t="shared" si="73"/>
        <v>100</v>
      </c>
      <c r="M236">
        <v>1.1741359116683101</v>
      </c>
      <c r="N236" s="21">
        <v>0.224961784828242</v>
      </c>
      <c r="O236" s="16">
        <f t="shared" si="85"/>
        <v>1.399097696496552</v>
      </c>
      <c r="P236" s="21">
        <v>0.437598228040184</v>
      </c>
      <c r="Q236" s="16">
        <f t="shared" si="86"/>
        <v>1.836695924536736</v>
      </c>
      <c r="R236" s="18">
        <f t="shared" si="74"/>
        <v>20.447768015617424</v>
      </c>
      <c r="S236" s="18">
        <f t="shared" si="75"/>
        <v>3.9177460997774269</v>
      </c>
      <c r="T236" s="18">
        <f t="shared" si="76"/>
        <v>24.365514115394848</v>
      </c>
      <c r="U236" s="18">
        <f t="shared" si="77"/>
        <v>7.6208443691131142</v>
      </c>
      <c r="V236" s="18">
        <f t="shared" si="78"/>
        <v>31.986358484507964</v>
      </c>
      <c r="X236" s="11">
        <f t="shared" si="79"/>
        <v>100</v>
      </c>
      <c r="Y236" s="11">
        <f t="shared" si="80"/>
        <v>31.986358484507967</v>
      </c>
      <c r="AA236" s="7">
        <v>0</v>
      </c>
      <c r="AB236" s="25">
        <f t="shared" si="81"/>
        <v>0</v>
      </c>
      <c r="AC236" s="7">
        <v>0</v>
      </c>
      <c r="AD236" s="25">
        <f t="shared" si="82"/>
        <v>0</v>
      </c>
      <c r="AE236" s="7">
        <v>0</v>
      </c>
      <c r="AF236" s="25">
        <f t="shared" si="83"/>
        <v>0</v>
      </c>
      <c r="AH236" s="7">
        <v>0</v>
      </c>
      <c r="AI236" s="25">
        <f t="shared" si="84"/>
        <v>0</v>
      </c>
    </row>
    <row r="237" spans="1:35" ht="14.4" x14ac:dyDescent="0.3">
      <c r="A237" t="s">
        <v>306</v>
      </c>
      <c r="B237" t="s">
        <v>741</v>
      </c>
      <c r="C237" s="7" t="s">
        <v>943</v>
      </c>
      <c r="D237" s="20">
        <v>0.84201302459724203</v>
      </c>
      <c r="E237" s="24">
        <v>0</v>
      </c>
      <c r="F237" s="24">
        <v>2.2919261402684701E-2</v>
      </c>
      <c r="G237" s="24">
        <v>0.57387442129942701</v>
      </c>
      <c r="H237" s="16">
        <f t="shared" si="69"/>
        <v>0.24521934189513028</v>
      </c>
      <c r="I237" s="18">
        <f t="shared" si="70"/>
        <v>0</v>
      </c>
      <c r="J237" s="18">
        <f t="shared" si="71"/>
        <v>2.7219604368528163</v>
      </c>
      <c r="K237" s="18">
        <f t="shared" si="72"/>
        <v>68.15505277652052</v>
      </c>
      <c r="L237" s="18">
        <f t="shared" si="73"/>
        <v>29.122986786626658</v>
      </c>
      <c r="M237">
        <v>8.5944805684249101E-2</v>
      </c>
      <c r="N237" s="21">
        <v>0.22604213258417699</v>
      </c>
      <c r="O237" s="16">
        <f t="shared" si="85"/>
        <v>0.31198693826842611</v>
      </c>
      <c r="P237" s="21">
        <v>0.35736549692784603</v>
      </c>
      <c r="Q237" s="16">
        <f t="shared" si="86"/>
        <v>0.66935243519627208</v>
      </c>
      <c r="R237" s="18">
        <f t="shared" si="74"/>
        <v>10.20706368827951</v>
      </c>
      <c r="S237" s="18">
        <f t="shared" si="75"/>
        <v>26.845443714163348</v>
      </c>
      <c r="T237" s="18">
        <f t="shared" si="76"/>
        <v>37.052507402442856</v>
      </c>
      <c r="U237" s="18">
        <f t="shared" si="77"/>
        <v>42.441801550371949</v>
      </c>
      <c r="V237" s="18">
        <f t="shared" si="78"/>
        <v>79.494308952814805</v>
      </c>
      <c r="X237" s="11">
        <f t="shared" si="79"/>
        <v>99.999999999999986</v>
      </c>
      <c r="Y237" s="11">
        <f t="shared" si="80"/>
        <v>79.494308952814805</v>
      </c>
      <c r="AA237" s="7">
        <v>0</v>
      </c>
      <c r="AB237" s="25">
        <f t="shared" si="81"/>
        <v>0</v>
      </c>
      <c r="AC237" s="7">
        <v>0</v>
      </c>
      <c r="AD237" s="25">
        <f t="shared" si="82"/>
        <v>0</v>
      </c>
      <c r="AE237" s="7">
        <v>0</v>
      </c>
      <c r="AF237" s="25">
        <f t="shared" si="83"/>
        <v>0</v>
      </c>
      <c r="AH237" s="7">
        <v>0</v>
      </c>
      <c r="AI237" s="25">
        <f t="shared" si="84"/>
        <v>0</v>
      </c>
    </row>
    <row r="238" spans="1:35" ht="14.4" x14ac:dyDescent="0.3">
      <c r="A238" t="s">
        <v>307</v>
      </c>
      <c r="B238" t="s">
        <v>742</v>
      </c>
      <c r="C238" t="s">
        <v>946</v>
      </c>
      <c r="D238" s="20">
        <v>52.277203643329798</v>
      </c>
      <c r="E238" s="24">
        <v>0</v>
      </c>
      <c r="F238" s="24">
        <v>0</v>
      </c>
      <c r="G238" s="24">
        <v>0</v>
      </c>
      <c r="H238" s="16">
        <f t="shared" si="69"/>
        <v>52.277203643329798</v>
      </c>
      <c r="I238" s="18">
        <f t="shared" si="70"/>
        <v>0</v>
      </c>
      <c r="J238" s="18">
        <f t="shared" si="71"/>
        <v>0</v>
      </c>
      <c r="K238" s="18">
        <f t="shared" si="72"/>
        <v>0</v>
      </c>
      <c r="L238" s="18">
        <f t="shared" si="73"/>
        <v>100</v>
      </c>
      <c r="M238">
        <v>0.47241906492065799</v>
      </c>
      <c r="N238" s="21">
        <v>0.34726606421154899</v>
      </c>
      <c r="O238" s="16">
        <f t="shared" si="85"/>
        <v>0.81968512913220692</v>
      </c>
      <c r="P238" s="21">
        <v>0.96028671621377704</v>
      </c>
      <c r="Q238" s="16">
        <f t="shared" si="86"/>
        <v>1.7799718453459841</v>
      </c>
      <c r="R238" s="18">
        <f t="shared" si="74"/>
        <v>0.90368082452117804</v>
      </c>
      <c r="S238" s="18">
        <f t="shared" si="75"/>
        <v>0.6642781939539677</v>
      </c>
      <c r="T238" s="18">
        <f t="shared" si="76"/>
        <v>1.5679590184751453</v>
      </c>
      <c r="U238" s="18">
        <f t="shared" si="77"/>
        <v>1.8369129358285843</v>
      </c>
      <c r="V238" s="18">
        <f t="shared" si="78"/>
        <v>3.4048719543037302</v>
      </c>
      <c r="X238" s="11">
        <f t="shared" si="79"/>
        <v>100</v>
      </c>
      <c r="Y238" s="11">
        <f t="shared" si="80"/>
        <v>3.4048719543037302</v>
      </c>
      <c r="AA238" s="7">
        <v>0</v>
      </c>
      <c r="AB238" s="25">
        <f t="shared" si="81"/>
        <v>0</v>
      </c>
      <c r="AC238" s="7">
        <v>0</v>
      </c>
      <c r="AD238" s="25">
        <f t="shared" si="82"/>
        <v>0</v>
      </c>
      <c r="AE238" s="7">
        <v>0</v>
      </c>
      <c r="AF238" s="25">
        <f t="shared" si="83"/>
        <v>0</v>
      </c>
      <c r="AH238" s="7">
        <v>0</v>
      </c>
      <c r="AI238" s="25">
        <f t="shared" si="84"/>
        <v>0</v>
      </c>
    </row>
    <row r="239" spans="1:35" ht="14.4" x14ac:dyDescent="0.3">
      <c r="A239" t="s">
        <v>308</v>
      </c>
      <c r="B239" t="s">
        <v>743</v>
      </c>
      <c r="C239" t="s">
        <v>946</v>
      </c>
      <c r="D239" s="20">
        <v>27.3228641363383</v>
      </c>
      <c r="E239" s="24">
        <v>0</v>
      </c>
      <c r="F239" s="24">
        <v>0</v>
      </c>
      <c r="G239" s="24">
        <v>0</v>
      </c>
      <c r="H239" s="16">
        <f t="shared" si="69"/>
        <v>27.3228641363383</v>
      </c>
      <c r="I239" s="18">
        <f t="shared" si="70"/>
        <v>0</v>
      </c>
      <c r="J239" s="18">
        <f t="shared" si="71"/>
        <v>0</v>
      </c>
      <c r="K239" s="18">
        <f t="shared" si="72"/>
        <v>0</v>
      </c>
      <c r="L239" s="18">
        <f t="shared" si="73"/>
        <v>100</v>
      </c>
      <c r="M239">
        <v>2.7269780459227801</v>
      </c>
      <c r="N239" s="21">
        <v>0.912104787262911</v>
      </c>
      <c r="O239" s="16">
        <f t="shared" si="85"/>
        <v>3.6390828331856913</v>
      </c>
      <c r="P239" s="21">
        <v>1.6582446411887599</v>
      </c>
      <c r="Q239" s="16">
        <f t="shared" si="86"/>
        <v>5.297327474374451</v>
      </c>
      <c r="R239" s="18">
        <f t="shared" si="74"/>
        <v>9.98057170110512</v>
      </c>
      <c r="S239" s="18">
        <f t="shared" si="75"/>
        <v>3.3382473473922842</v>
      </c>
      <c r="T239" s="18">
        <f t="shared" si="76"/>
        <v>13.318819048497405</v>
      </c>
      <c r="U239" s="18">
        <f t="shared" si="77"/>
        <v>6.0690732600882864</v>
      </c>
      <c r="V239" s="18">
        <f t="shared" si="78"/>
        <v>19.387892308585688</v>
      </c>
      <c r="X239" s="11">
        <f t="shared" si="79"/>
        <v>100</v>
      </c>
      <c r="Y239" s="11">
        <f t="shared" si="80"/>
        <v>19.387892308585691</v>
      </c>
      <c r="AA239" s="7">
        <v>0</v>
      </c>
      <c r="AB239" s="25">
        <f t="shared" si="81"/>
        <v>0</v>
      </c>
      <c r="AC239" s="7">
        <v>0</v>
      </c>
      <c r="AD239" s="25">
        <f t="shared" si="82"/>
        <v>0</v>
      </c>
      <c r="AE239" s="7">
        <v>0</v>
      </c>
      <c r="AF239" s="25">
        <f t="shared" si="83"/>
        <v>0</v>
      </c>
      <c r="AH239" s="7">
        <v>1.803108665079</v>
      </c>
      <c r="AI239" s="25">
        <f t="shared" si="84"/>
        <v>6.5992666657553611</v>
      </c>
    </row>
    <row r="240" spans="1:35" ht="14.4" x14ac:dyDescent="0.3">
      <c r="A240" t="s">
        <v>309</v>
      </c>
      <c r="B240" t="s">
        <v>744</v>
      </c>
      <c r="C240" s="7" t="s">
        <v>941</v>
      </c>
      <c r="D240" s="20">
        <v>18.999717951400701</v>
      </c>
      <c r="E240" s="24">
        <v>0</v>
      </c>
      <c r="F240" s="24">
        <v>12.697144713449401</v>
      </c>
      <c r="G240" s="24">
        <v>4.1206917989274396</v>
      </c>
      <c r="H240" s="16">
        <f t="shared" si="69"/>
        <v>2.1818814390238606</v>
      </c>
      <c r="I240" s="18">
        <f t="shared" si="70"/>
        <v>0</v>
      </c>
      <c r="J240" s="18">
        <f t="shared" si="71"/>
        <v>66.828069479385817</v>
      </c>
      <c r="K240" s="18">
        <f t="shared" si="72"/>
        <v>21.688173526932029</v>
      </c>
      <c r="L240" s="18">
        <f t="shared" si="73"/>
        <v>11.483756993682148</v>
      </c>
      <c r="M240">
        <v>0</v>
      </c>
      <c r="N240" s="21">
        <v>0.162461750911676</v>
      </c>
      <c r="O240" s="16">
        <f t="shared" si="85"/>
        <v>0.162461750911676</v>
      </c>
      <c r="P240" s="21">
        <v>0.45495396036736202</v>
      </c>
      <c r="Q240" s="16">
        <f t="shared" si="86"/>
        <v>0.61741571127903805</v>
      </c>
      <c r="R240" s="18">
        <f t="shared" si="74"/>
        <v>0</v>
      </c>
      <c r="S240" s="18">
        <f t="shared" si="75"/>
        <v>0.85507454019705043</v>
      </c>
      <c r="T240" s="18">
        <f t="shared" si="76"/>
        <v>0.85507454019705043</v>
      </c>
      <c r="U240" s="18">
        <f t="shared" si="77"/>
        <v>2.3945300742415592</v>
      </c>
      <c r="V240" s="18">
        <f t="shared" si="78"/>
        <v>3.2496046144386095</v>
      </c>
      <c r="X240" s="11">
        <f t="shared" si="79"/>
        <v>100</v>
      </c>
      <c r="Y240" s="11">
        <f t="shared" si="80"/>
        <v>3.2496046144386095</v>
      </c>
      <c r="AA240" s="7">
        <v>0</v>
      </c>
      <c r="AB240" s="25">
        <f t="shared" si="81"/>
        <v>0</v>
      </c>
      <c r="AC240" s="7">
        <v>2.9461964937204899</v>
      </c>
      <c r="AD240" s="25">
        <f t="shared" si="82"/>
        <v>15.506527524548277</v>
      </c>
      <c r="AE240" s="7">
        <v>0.121590939592436</v>
      </c>
      <c r="AF240" s="25">
        <f t="shared" si="83"/>
        <v>0.63996181366193405</v>
      </c>
      <c r="AH240" s="7">
        <v>18.999717951400701</v>
      </c>
      <c r="AI240" s="25">
        <f t="shared" si="84"/>
        <v>100</v>
      </c>
    </row>
    <row r="241" spans="1:35" ht="14.4" x14ac:dyDescent="0.3">
      <c r="A241" t="s">
        <v>310</v>
      </c>
      <c r="B241" t="s">
        <v>745</v>
      </c>
      <c r="C241" s="7" t="s">
        <v>941</v>
      </c>
      <c r="D241" s="20">
        <v>0.37128391442858799</v>
      </c>
      <c r="E241" s="24">
        <v>0</v>
      </c>
      <c r="F241" s="24">
        <v>0.37128391424753898</v>
      </c>
      <c r="G241" s="24">
        <v>0</v>
      </c>
      <c r="H241" s="16">
        <f t="shared" si="69"/>
        <v>1.8104900911808386E-10</v>
      </c>
      <c r="I241" s="18">
        <f t="shared" si="70"/>
        <v>0</v>
      </c>
      <c r="J241" s="18">
        <f t="shared" si="71"/>
        <v>99.999999951237044</v>
      </c>
      <c r="K241" s="18">
        <f t="shared" si="72"/>
        <v>0</v>
      </c>
      <c r="L241" s="18">
        <f t="shared" si="73"/>
        <v>4.8762955270152563E-8</v>
      </c>
      <c r="M241">
        <v>0</v>
      </c>
      <c r="N241" s="21">
        <v>0</v>
      </c>
      <c r="O241" s="16">
        <f t="shared" si="85"/>
        <v>0</v>
      </c>
      <c r="P241" s="21">
        <v>8.3569898051408298E-2</v>
      </c>
      <c r="Q241" s="16">
        <f t="shared" si="86"/>
        <v>8.3569898051408298E-2</v>
      </c>
      <c r="R241" s="18">
        <f t="shared" si="74"/>
        <v>0</v>
      </c>
      <c r="S241" s="18">
        <f t="shared" si="75"/>
        <v>0</v>
      </c>
      <c r="T241" s="18">
        <f t="shared" si="76"/>
        <v>0</v>
      </c>
      <c r="U241" s="18">
        <f t="shared" si="77"/>
        <v>22.508354066462516</v>
      </c>
      <c r="V241" s="18">
        <f t="shared" si="78"/>
        <v>22.508354066462516</v>
      </c>
      <c r="X241" s="11">
        <f t="shared" si="79"/>
        <v>100</v>
      </c>
      <c r="Y241" s="11">
        <f t="shared" si="80"/>
        <v>22.508354066462516</v>
      </c>
      <c r="AA241" s="7">
        <v>0</v>
      </c>
      <c r="AB241" s="25">
        <f t="shared" si="81"/>
        <v>0</v>
      </c>
      <c r="AC241" s="7">
        <v>0</v>
      </c>
      <c r="AD241" s="25">
        <f t="shared" si="82"/>
        <v>0</v>
      </c>
      <c r="AE241" s="7">
        <v>0</v>
      </c>
      <c r="AF241" s="25">
        <f t="shared" si="83"/>
        <v>0</v>
      </c>
      <c r="AH241" s="7">
        <v>0.37128391442858799</v>
      </c>
      <c r="AI241" s="25">
        <f t="shared" si="84"/>
        <v>100</v>
      </c>
    </row>
    <row r="242" spans="1:35" ht="14.4" x14ac:dyDescent="0.3">
      <c r="A242" t="s">
        <v>311</v>
      </c>
      <c r="B242" t="s">
        <v>746</v>
      </c>
      <c r="C242" s="7" t="s">
        <v>941</v>
      </c>
      <c r="D242" s="20">
        <v>0.80428534894600701</v>
      </c>
      <c r="E242" s="24">
        <v>0</v>
      </c>
      <c r="F242" s="24">
        <v>0.80428534851908895</v>
      </c>
      <c r="G242" s="24">
        <v>0</v>
      </c>
      <c r="H242" s="16">
        <f t="shared" si="69"/>
        <v>4.269180564620001E-10</v>
      </c>
      <c r="I242" s="18">
        <f t="shared" si="70"/>
        <v>0</v>
      </c>
      <c r="J242" s="18">
        <f t="shared" si="71"/>
        <v>99.999999946919587</v>
      </c>
      <c r="K242" s="18">
        <f t="shared" si="72"/>
        <v>0</v>
      </c>
      <c r="L242" s="18">
        <f t="shared" si="73"/>
        <v>5.3080421895222142E-8</v>
      </c>
      <c r="M242">
        <v>0</v>
      </c>
      <c r="N242" s="21">
        <v>1.1605371525356799E-2</v>
      </c>
      <c r="O242" s="16">
        <f t="shared" si="85"/>
        <v>1.1605371525356799E-2</v>
      </c>
      <c r="P242" s="21">
        <v>4.1702121759850198E-2</v>
      </c>
      <c r="Q242" s="16">
        <f t="shared" si="86"/>
        <v>5.3307493285206994E-2</v>
      </c>
      <c r="R242" s="18">
        <f t="shared" si="74"/>
        <v>0</v>
      </c>
      <c r="S242" s="18">
        <f t="shared" si="75"/>
        <v>1.4429420529126022</v>
      </c>
      <c r="T242" s="18">
        <f t="shared" si="76"/>
        <v>1.4429420529126022</v>
      </c>
      <c r="U242" s="18">
        <f t="shared" si="77"/>
        <v>5.1849908511325786</v>
      </c>
      <c r="V242" s="18">
        <f t="shared" si="78"/>
        <v>6.6279329040451804</v>
      </c>
      <c r="X242" s="11">
        <f t="shared" si="79"/>
        <v>100.00000000000001</v>
      </c>
      <c r="Y242" s="11">
        <f t="shared" si="80"/>
        <v>6.6279329040451813</v>
      </c>
      <c r="AA242" s="7">
        <v>0</v>
      </c>
      <c r="AB242" s="25">
        <f t="shared" si="81"/>
        <v>0</v>
      </c>
      <c r="AC242" s="7">
        <v>0</v>
      </c>
      <c r="AD242" s="25">
        <f t="shared" si="82"/>
        <v>0</v>
      </c>
      <c r="AE242" s="7">
        <v>0</v>
      </c>
      <c r="AF242" s="25">
        <f t="shared" si="83"/>
        <v>0</v>
      </c>
      <c r="AH242" s="7">
        <v>0.80428534894600701</v>
      </c>
      <c r="AI242" s="25">
        <f t="shared" si="84"/>
        <v>100</v>
      </c>
    </row>
    <row r="243" spans="1:35" ht="14.4" x14ac:dyDescent="0.3">
      <c r="A243" t="s">
        <v>312</v>
      </c>
      <c r="B243" t="s">
        <v>747</v>
      </c>
      <c r="C243" s="7" t="s">
        <v>943</v>
      </c>
      <c r="D243" s="20">
        <v>25.6477867083258</v>
      </c>
      <c r="E243" s="24">
        <v>2.2156566171021099</v>
      </c>
      <c r="F243" s="24">
        <v>2.3140644589628199</v>
      </c>
      <c r="G243" s="24">
        <v>1.67756119914262</v>
      </c>
      <c r="H243" s="16">
        <f t="shared" si="69"/>
        <v>19.440504433118253</v>
      </c>
      <c r="I243" s="18">
        <f t="shared" si="70"/>
        <v>8.6387829183828266</v>
      </c>
      <c r="J243" s="18">
        <f t="shared" si="71"/>
        <v>9.0224723297922118</v>
      </c>
      <c r="K243" s="18">
        <f t="shared" si="72"/>
        <v>6.5407639973785692</v>
      </c>
      <c r="L243" s="18">
        <f t="shared" si="73"/>
        <v>75.797980754446399</v>
      </c>
      <c r="M243">
        <v>0.98656013557215405</v>
      </c>
      <c r="N243" s="21">
        <v>2.0135687554291501</v>
      </c>
      <c r="O243" s="16">
        <f t="shared" si="85"/>
        <v>3.000128891001304</v>
      </c>
      <c r="P243" s="21">
        <v>1.5893632969207301</v>
      </c>
      <c r="Q243" s="16">
        <f t="shared" si="86"/>
        <v>4.5894921879220343</v>
      </c>
      <c r="R243" s="18">
        <f t="shared" si="74"/>
        <v>3.8465702588360045</v>
      </c>
      <c r="S243" s="18">
        <f t="shared" si="75"/>
        <v>7.8508480218119718</v>
      </c>
      <c r="T243" s="18">
        <f t="shared" si="76"/>
        <v>11.697418280647977</v>
      </c>
      <c r="U243" s="18">
        <f t="shared" si="77"/>
        <v>6.1968828538518297</v>
      </c>
      <c r="V243" s="18">
        <f t="shared" si="78"/>
        <v>17.894301134499806</v>
      </c>
      <c r="X243" s="11">
        <f t="shared" si="79"/>
        <v>100</v>
      </c>
      <c r="Y243" s="11">
        <f t="shared" si="80"/>
        <v>17.894301134499806</v>
      </c>
      <c r="AA243" s="7">
        <v>7.7235151698393706E-2</v>
      </c>
      <c r="AB243" s="25">
        <f t="shared" si="81"/>
        <v>0.3011376871491277</v>
      </c>
      <c r="AC243" s="7">
        <v>0.37593646159872801</v>
      </c>
      <c r="AD243" s="25">
        <f t="shared" si="82"/>
        <v>1.4657657047525716</v>
      </c>
      <c r="AE243" s="7">
        <v>0.76090153974223296</v>
      </c>
      <c r="AF243" s="25">
        <f t="shared" si="83"/>
        <v>2.9667337318242306</v>
      </c>
      <c r="AH243" s="7">
        <v>0</v>
      </c>
      <c r="AI243" s="25">
        <f t="shared" si="84"/>
        <v>0</v>
      </c>
    </row>
    <row r="244" spans="1:35" ht="14.4" x14ac:dyDescent="0.3">
      <c r="A244" t="s">
        <v>313</v>
      </c>
      <c r="B244" t="s">
        <v>698</v>
      </c>
      <c r="C244" s="7" t="s">
        <v>941</v>
      </c>
      <c r="D244" s="20">
        <v>5.4659294577475404</v>
      </c>
      <c r="E244" s="24">
        <v>0</v>
      </c>
      <c r="F244" s="24">
        <v>0</v>
      </c>
      <c r="G244" s="24">
        <v>4.87069663824653</v>
      </c>
      <c r="H244" s="16">
        <f t="shared" si="69"/>
        <v>0.59523281950101037</v>
      </c>
      <c r="I244" s="18">
        <f t="shared" si="70"/>
        <v>0</v>
      </c>
      <c r="J244" s="18">
        <f t="shared" si="71"/>
        <v>0</v>
      </c>
      <c r="K244" s="18">
        <f t="shared" si="72"/>
        <v>89.110126208136236</v>
      </c>
      <c r="L244" s="18">
        <f t="shared" si="73"/>
        <v>10.88987379186376</v>
      </c>
      <c r="M244">
        <v>0</v>
      </c>
      <c r="N244" s="21">
        <v>6.2023856923176197E-2</v>
      </c>
      <c r="O244" s="16">
        <f t="shared" si="85"/>
        <v>6.2023856923176197E-2</v>
      </c>
      <c r="P244" s="21">
        <v>0.15848526128209101</v>
      </c>
      <c r="Q244" s="16">
        <f t="shared" si="86"/>
        <v>0.2205091182052672</v>
      </c>
      <c r="R244" s="18">
        <f t="shared" si="74"/>
        <v>0</v>
      </c>
      <c r="S244" s="18">
        <f t="shared" si="75"/>
        <v>1.1347357737166199</v>
      </c>
      <c r="T244" s="18">
        <f t="shared" si="76"/>
        <v>1.1347357737166199</v>
      </c>
      <c r="U244" s="18">
        <f t="shared" si="77"/>
        <v>2.8995116476933336</v>
      </c>
      <c r="V244" s="18">
        <f t="shared" si="78"/>
        <v>4.0342474214099528</v>
      </c>
      <c r="X244" s="11">
        <f t="shared" si="79"/>
        <v>100</v>
      </c>
      <c r="Y244" s="11">
        <f t="shared" si="80"/>
        <v>4.0342474214099537</v>
      </c>
      <c r="AA244" s="7">
        <v>0</v>
      </c>
      <c r="AB244" s="25">
        <f t="shared" si="81"/>
        <v>0</v>
      </c>
      <c r="AC244" s="7">
        <v>0</v>
      </c>
      <c r="AD244" s="25">
        <f t="shared" si="82"/>
        <v>0</v>
      </c>
      <c r="AE244" s="7">
        <v>0</v>
      </c>
      <c r="AF244" s="25">
        <f t="shared" si="83"/>
        <v>0</v>
      </c>
      <c r="AH244" s="7">
        <v>5.4620438929321597</v>
      </c>
      <c r="AI244" s="25">
        <f t="shared" si="84"/>
        <v>99.928913008383731</v>
      </c>
    </row>
    <row r="245" spans="1:35" ht="14.4" x14ac:dyDescent="0.3">
      <c r="A245" t="s">
        <v>314</v>
      </c>
      <c r="B245" t="s">
        <v>748</v>
      </c>
      <c r="C245" s="7" t="s">
        <v>941</v>
      </c>
      <c r="D245" s="20">
        <v>1.97983170971169</v>
      </c>
      <c r="E245" s="24">
        <v>0</v>
      </c>
      <c r="F245" s="24">
        <v>6.0435085187747602E-2</v>
      </c>
      <c r="G245" s="24">
        <v>0.590912643300601</v>
      </c>
      <c r="H245" s="16">
        <f t="shared" si="69"/>
        <v>1.3284839812233415</v>
      </c>
      <c r="I245" s="18">
        <f t="shared" si="70"/>
        <v>0</v>
      </c>
      <c r="J245" s="18">
        <f t="shared" si="71"/>
        <v>3.0525364803126811</v>
      </c>
      <c r="K245" s="18">
        <f t="shared" si="72"/>
        <v>29.846609709400589</v>
      </c>
      <c r="L245" s="18">
        <f t="shared" si="73"/>
        <v>67.100853810286736</v>
      </c>
      <c r="M245">
        <v>0</v>
      </c>
      <c r="N245" s="21">
        <v>1.7065276199718899E-5</v>
      </c>
      <c r="O245" s="16">
        <f t="shared" si="85"/>
        <v>1.7065276199718899E-5</v>
      </c>
      <c r="P245" s="21">
        <v>6.4096117159671798E-2</v>
      </c>
      <c r="Q245" s="16">
        <f t="shared" si="86"/>
        <v>6.411318243587151E-2</v>
      </c>
      <c r="R245" s="18">
        <f t="shared" si="74"/>
        <v>0</v>
      </c>
      <c r="S245" s="18">
        <f t="shared" si="75"/>
        <v>8.6195589837299868E-4</v>
      </c>
      <c r="T245" s="18">
        <f t="shared" si="76"/>
        <v>8.6195589837299868E-4</v>
      </c>
      <c r="U245" s="18">
        <f t="shared" si="77"/>
        <v>3.2374528019356608</v>
      </c>
      <c r="V245" s="18">
        <f t="shared" si="78"/>
        <v>3.2383147578340328</v>
      </c>
      <c r="X245" s="11">
        <f t="shared" si="79"/>
        <v>100</v>
      </c>
      <c r="Y245" s="11">
        <f t="shared" si="80"/>
        <v>3.2383147578340337</v>
      </c>
      <c r="AA245" s="7">
        <v>0</v>
      </c>
      <c r="AB245" s="25">
        <f t="shared" si="81"/>
        <v>0</v>
      </c>
      <c r="AC245" s="7">
        <v>6.8422930684010494E-2</v>
      </c>
      <c r="AD245" s="25">
        <f t="shared" si="82"/>
        <v>3.4559973127198012</v>
      </c>
      <c r="AE245" s="7">
        <v>0</v>
      </c>
      <c r="AF245" s="25">
        <f t="shared" si="83"/>
        <v>0</v>
      </c>
      <c r="AH245" s="7">
        <v>1.9745607523775199</v>
      </c>
      <c r="AI245" s="25">
        <f t="shared" si="84"/>
        <v>99.73376740516305</v>
      </c>
    </row>
    <row r="246" spans="1:35" ht="14.4" x14ac:dyDescent="0.3">
      <c r="A246" t="s">
        <v>315</v>
      </c>
      <c r="B246" t="s">
        <v>749</v>
      </c>
      <c r="C246" s="7" t="s">
        <v>943</v>
      </c>
      <c r="D246" s="20">
        <v>9.0434059466086296</v>
      </c>
      <c r="E246" s="24">
        <v>0</v>
      </c>
      <c r="F246" s="24">
        <v>3.1979603332660802</v>
      </c>
      <c r="G246" s="24">
        <v>0.43091601192330198</v>
      </c>
      <c r="H246" s="16">
        <f t="shared" si="69"/>
        <v>5.4145296014192477</v>
      </c>
      <c r="I246" s="18">
        <f t="shared" si="70"/>
        <v>0</v>
      </c>
      <c r="J246" s="18">
        <f t="shared" si="71"/>
        <v>35.36234414496618</v>
      </c>
      <c r="K246" s="18">
        <f t="shared" si="72"/>
        <v>4.7649747724185705</v>
      </c>
      <c r="L246" s="18">
        <f t="shared" si="73"/>
        <v>59.872681082615252</v>
      </c>
      <c r="M246">
        <v>3.6204037519850001</v>
      </c>
      <c r="N246" s="21">
        <v>0.53042380826751701</v>
      </c>
      <c r="O246" s="16">
        <f t="shared" si="85"/>
        <v>4.1508275602525169</v>
      </c>
      <c r="P246" s="21">
        <v>0.60948435640383303</v>
      </c>
      <c r="Q246" s="16">
        <f t="shared" si="86"/>
        <v>4.7603119166563497</v>
      </c>
      <c r="R246" s="18">
        <f t="shared" si="74"/>
        <v>40.03363083952555</v>
      </c>
      <c r="S246" s="18">
        <f t="shared" si="75"/>
        <v>5.8653101652086228</v>
      </c>
      <c r="T246" s="18">
        <f t="shared" si="76"/>
        <v>45.898941004734169</v>
      </c>
      <c r="U246" s="18">
        <f t="shared" si="77"/>
        <v>6.7395443708063993</v>
      </c>
      <c r="V246" s="18">
        <f t="shared" si="78"/>
        <v>52.638485375540569</v>
      </c>
      <c r="X246" s="11">
        <f t="shared" si="79"/>
        <v>100</v>
      </c>
      <c r="Y246" s="11">
        <f t="shared" si="80"/>
        <v>52.638485375540569</v>
      </c>
      <c r="AA246" s="7">
        <v>0</v>
      </c>
      <c r="AB246" s="25">
        <f t="shared" si="81"/>
        <v>0</v>
      </c>
      <c r="AC246" s="7">
        <v>0</v>
      </c>
      <c r="AD246" s="25">
        <f t="shared" si="82"/>
        <v>0</v>
      </c>
      <c r="AE246" s="7">
        <v>0</v>
      </c>
      <c r="AF246" s="25">
        <f t="shared" si="83"/>
        <v>0</v>
      </c>
      <c r="AH246" s="7">
        <v>0</v>
      </c>
      <c r="AI246" s="25">
        <f t="shared" si="84"/>
        <v>0</v>
      </c>
    </row>
    <row r="247" spans="1:35" ht="14.4" x14ac:dyDescent="0.3">
      <c r="A247" t="s">
        <v>316</v>
      </c>
      <c r="B247" t="s">
        <v>750</v>
      </c>
      <c r="C247" s="7" t="s">
        <v>941</v>
      </c>
      <c r="D247" s="20">
        <v>7.9852510081303398</v>
      </c>
      <c r="E247" s="24">
        <v>0</v>
      </c>
      <c r="F247" s="24">
        <v>0</v>
      </c>
      <c r="G247" s="24">
        <v>0</v>
      </c>
      <c r="H247" s="16">
        <f t="shared" ref="H247:H310" si="87">D247-E247-F247-G247</f>
        <v>7.9852510081303398</v>
      </c>
      <c r="I247" s="18">
        <f t="shared" ref="I247:I310" si="88">E247/D247*100</f>
        <v>0</v>
      </c>
      <c r="J247" s="18">
        <f t="shared" ref="J247:J310" si="89">F247/D247*100</f>
        <v>0</v>
      </c>
      <c r="K247" s="18">
        <f t="shared" ref="K247:K310" si="90">G247/D247*100</f>
        <v>0</v>
      </c>
      <c r="L247" s="18">
        <f t="shared" ref="L247:L310" si="91">H247/D247*100</f>
        <v>100</v>
      </c>
      <c r="M247">
        <v>0.29730210725296602</v>
      </c>
      <c r="N247" s="21">
        <v>0.191579013238934</v>
      </c>
      <c r="O247" s="16">
        <f t="shared" si="85"/>
        <v>0.48888112049190002</v>
      </c>
      <c r="P247" s="21">
        <v>0.29120532247236403</v>
      </c>
      <c r="Q247" s="16">
        <f t="shared" si="86"/>
        <v>0.78008644296426399</v>
      </c>
      <c r="R247" s="18">
        <f t="shared" ref="R247:R310" si="92">M247/D247*100</f>
        <v>3.723140411619648</v>
      </c>
      <c r="S247" s="18">
        <f t="shared" ref="S247:S310" si="93">N247/D247*100</f>
        <v>2.3991608159076536</v>
      </c>
      <c r="T247" s="18">
        <f t="shared" ref="T247:T310" si="94">O247/D247*100</f>
        <v>6.1223012275273012</v>
      </c>
      <c r="U247" s="18">
        <f t="shared" ref="U247:U310" si="95">P247/D247*100</f>
        <v>3.6467898401173313</v>
      </c>
      <c r="V247" s="18">
        <f t="shared" ref="V247:V310" si="96">Q247/D247*100</f>
        <v>9.7690910676446325</v>
      </c>
      <c r="X247" s="11">
        <f t="shared" ref="X247:X310" si="97">SUM(I247:L247)</f>
        <v>100</v>
      </c>
      <c r="Y247" s="11">
        <f t="shared" ref="Y247:Y310" si="98">SUM(R247:S247,U247)</f>
        <v>9.7690910676446343</v>
      </c>
      <c r="AA247" s="7">
        <v>0</v>
      </c>
      <c r="AB247" s="25">
        <f t="shared" ref="AB247:AB310" si="99">AA247/D247*100</f>
        <v>0</v>
      </c>
      <c r="AC247" s="7">
        <v>0</v>
      </c>
      <c r="AD247" s="25">
        <f t="shared" ref="AD247:AD310" si="100">AC247/D247*100</f>
        <v>0</v>
      </c>
      <c r="AE247" s="7">
        <v>0</v>
      </c>
      <c r="AF247" s="25">
        <f t="shared" ref="AF247:AF310" si="101">AE247/D247*100</f>
        <v>0</v>
      </c>
      <c r="AH247" s="7">
        <v>0</v>
      </c>
      <c r="AI247" s="25">
        <f t="shared" ref="AI247:AI310" si="102">AH247/D247*100</f>
        <v>0</v>
      </c>
    </row>
    <row r="248" spans="1:35" ht="14.4" x14ac:dyDescent="0.3">
      <c r="A248" t="s">
        <v>317</v>
      </c>
      <c r="B248" t="s">
        <v>751</v>
      </c>
      <c r="C248" s="7" t="s">
        <v>941</v>
      </c>
      <c r="D248" s="20">
        <v>0.397897077165974</v>
      </c>
      <c r="E248" s="24">
        <v>0</v>
      </c>
      <c r="F248" s="24">
        <v>0</v>
      </c>
      <c r="G248" s="24">
        <v>0</v>
      </c>
      <c r="H248" s="16">
        <f t="shared" si="87"/>
        <v>0.397897077165974</v>
      </c>
      <c r="I248" s="18">
        <f t="shared" si="88"/>
        <v>0</v>
      </c>
      <c r="J248" s="18">
        <f t="shared" si="89"/>
        <v>0</v>
      </c>
      <c r="K248" s="18">
        <f t="shared" si="90"/>
        <v>0</v>
      </c>
      <c r="L248" s="18">
        <f t="shared" si="91"/>
        <v>100</v>
      </c>
      <c r="M248">
        <v>0</v>
      </c>
      <c r="N248" s="21">
        <v>4.7306068177858799E-4</v>
      </c>
      <c r="O248" s="16">
        <f t="shared" si="85"/>
        <v>4.7306068177858799E-4</v>
      </c>
      <c r="P248" s="21">
        <v>1.0138008502282899E-3</v>
      </c>
      <c r="Q248" s="16">
        <f t="shared" si="86"/>
        <v>1.4868615320068779E-3</v>
      </c>
      <c r="R248" s="18">
        <f t="shared" si="92"/>
        <v>0</v>
      </c>
      <c r="S248" s="18">
        <f t="shared" si="93"/>
        <v>0.11889021280275983</v>
      </c>
      <c r="T248" s="18">
        <f t="shared" si="94"/>
        <v>0.11889021280275983</v>
      </c>
      <c r="U248" s="18">
        <f t="shared" si="95"/>
        <v>0.25478972035911818</v>
      </c>
      <c r="V248" s="18">
        <f t="shared" si="96"/>
        <v>0.37367993316187803</v>
      </c>
      <c r="X248" s="11">
        <f t="shared" si="97"/>
        <v>100</v>
      </c>
      <c r="Y248" s="11">
        <f t="shared" si="98"/>
        <v>0.37367993316187798</v>
      </c>
      <c r="AA248" s="7">
        <v>0</v>
      </c>
      <c r="AB248" s="25">
        <f t="shared" si="99"/>
        <v>0</v>
      </c>
      <c r="AC248" s="7">
        <v>0</v>
      </c>
      <c r="AD248" s="25">
        <f t="shared" si="100"/>
        <v>0</v>
      </c>
      <c r="AE248" s="7">
        <v>0</v>
      </c>
      <c r="AF248" s="25">
        <f t="shared" si="101"/>
        <v>0</v>
      </c>
      <c r="AH248" s="7">
        <v>0</v>
      </c>
      <c r="AI248" s="25">
        <f t="shared" si="102"/>
        <v>0</v>
      </c>
    </row>
    <row r="249" spans="1:35" ht="14.4" x14ac:dyDescent="0.3">
      <c r="A249" t="s">
        <v>318</v>
      </c>
      <c r="B249" t="s">
        <v>752</v>
      </c>
      <c r="C249" s="7" t="s">
        <v>941</v>
      </c>
      <c r="D249" s="20">
        <v>0.85851093786241195</v>
      </c>
      <c r="E249" s="24">
        <v>0.448050568331815</v>
      </c>
      <c r="F249" s="24">
        <v>0.10488318317465301</v>
      </c>
      <c r="G249" s="24">
        <v>4.0869876299356102E-2</v>
      </c>
      <c r="H249" s="16">
        <f t="shared" si="87"/>
        <v>0.26470731005658782</v>
      </c>
      <c r="I249" s="18">
        <f t="shared" si="88"/>
        <v>52.189267319925662</v>
      </c>
      <c r="J249" s="18">
        <f t="shared" si="89"/>
        <v>12.216872092020099</v>
      </c>
      <c r="K249" s="18">
        <f t="shared" si="90"/>
        <v>4.76055394251786</v>
      </c>
      <c r="L249" s="18">
        <f t="shared" si="91"/>
        <v>30.833306645536386</v>
      </c>
      <c r="M249">
        <v>9.6048179443867406E-3</v>
      </c>
      <c r="N249" s="21">
        <v>8.4375623632673494E-3</v>
      </c>
      <c r="O249" s="16">
        <f t="shared" si="85"/>
        <v>1.804238030765409E-2</v>
      </c>
      <c r="P249" s="21">
        <v>3.0122794548483899E-2</v>
      </c>
      <c r="Q249" s="16">
        <f t="shared" si="86"/>
        <v>4.8165174856137985E-2</v>
      </c>
      <c r="R249" s="18">
        <f t="shared" si="92"/>
        <v>1.1187764209855697</v>
      </c>
      <c r="S249" s="18">
        <f t="shared" si="93"/>
        <v>0.98281361263443601</v>
      </c>
      <c r="T249" s="18">
        <f t="shared" si="94"/>
        <v>2.1015900336200057</v>
      </c>
      <c r="U249" s="18">
        <f t="shared" si="95"/>
        <v>3.5087257738947395</v>
      </c>
      <c r="V249" s="18">
        <f t="shared" si="96"/>
        <v>5.6103158075147448</v>
      </c>
      <c r="X249" s="11">
        <f t="shared" si="97"/>
        <v>100</v>
      </c>
      <c r="Y249" s="11">
        <f t="shared" si="98"/>
        <v>5.6103158075147448</v>
      </c>
      <c r="AA249" s="7">
        <v>9.4999437622344696E-2</v>
      </c>
      <c r="AB249" s="25">
        <f t="shared" si="99"/>
        <v>11.065605973394092</v>
      </c>
      <c r="AC249" s="7">
        <v>1.38077699042682E-2</v>
      </c>
      <c r="AD249" s="25">
        <f t="shared" si="100"/>
        <v>1.6083394276429221</v>
      </c>
      <c r="AE249" s="7">
        <v>1.17967277482181E-2</v>
      </c>
      <c r="AF249" s="25">
        <f t="shared" si="101"/>
        <v>1.3740917241649269</v>
      </c>
      <c r="AH249" s="7">
        <v>0</v>
      </c>
      <c r="AI249" s="25">
        <f t="shared" si="102"/>
        <v>0</v>
      </c>
    </row>
    <row r="250" spans="1:35" ht="14.4" x14ac:dyDescent="0.3">
      <c r="A250" t="s">
        <v>319</v>
      </c>
      <c r="B250" t="s">
        <v>753</v>
      </c>
      <c r="C250" s="7" t="s">
        <v>944</v>
      </c>
      <c r="D250" s="20">
        <v>0.70232491375203199</v>
      </c>
      <c r="E250" s="24">
        <v>0</v>
      </c>
      <c r="F250" s="24">
        <v>0</v>
      </c>
      <c r="G250" s="24">
        <v>0</v>
      </c>
      <c r="H250" s="16">
        <f t="shared" si="87"/>
        <v>0.70232491375203199</v>
      </c>
      <c r="I250" s="18">
        <f t="shared" si="88"/>
        <v>0</v>
      </c>
      <c r="J250" s="18">
        <f t="shared" si="89"/>
        <v>0</v>
      </c>
      <c r="K250" s="18">
        <f t="shared" si="90"/>
        <v>0</v>
      </c>
      <c r="L250" s="18">
        <f t="shared" si="91"/>
        <v>100</v>
      </c>
      <c r="M250">
        <v>3.0218275311359299E-3</v>
      </c>
      <c r="N250" s="21">
        <v>4.94353668612348E-2</v>
      </c>
      <c r="O250" s="16">
        <f t="shared" si="85"/>
        <v>5.2457194392370732E-2</v>
      </c>
      <c r="P250" s="21">
        <v>0.105848488865635</v>
      </c>
      <c r="Q250" s="16">
        <f t="shared" si="86"/>
        <v>0.15830568325800573</v>
      </c>
      <c r="R250" s="18">
        <f t="shared" si="92"/>
        <v>0.43026062040038049</v>
      </c>
      <c r="S250" s="18">
        <f t="shared" si="93"/>
        <v>7.03881720458073</v>
      </c>
      <c r="T250" s="18">
        <f t="shared" si="94"/>
        <v>7.4690778249811105</v>
      </c>
      <c r="U250" s="18">
        <f t="shared" si="95"/>
        <v>15.071156781290924</v>
      </c>
      <c r="V250" s="18">
        <f t="shared" si="96"/>
        <v>22.540234606272033</v>
      </c>
      <c r="X250" s="11">
        <f t="shared" si="97"/>
        <v>100</v>
      </c>
      <c r="Y250" s="11">
        <f t="shared" si="98"/>
        <v>22.540234606272033</v>
      </c>
      <c r="AA250" s="7">
        <v>0</v>
      </c>
      <c r="AB250" s="25">
        <f t="shared" si="99"/>
        <v>0</v>
      </c>
      <c r="AC250" s="7">
        <v>0</v>
      </c>
      <c r="AD250" s="25">
        <f t="shared" si="100"/>
        <v>0</v>
      </c>
      <c r="AE250" s="7">
        <v>0</v>
      </c>
      <c r="AF250" s="25">
        <f t="shared" si="101"/>
        <v>0</v>
      </c>
      <c r="AH250" s="7">
        <v>0.62560713626624198</v>
      </c>
      <c r="AI250" s="25">
        <f t="shared" si="102"/>
        <v>89.076597457444535</v>
      </c>
    </row>
    <row r="251" spans="1:35" ht="14.4" x14ac:dyDescent="0.3">
      <c r="A251" t="s">
        <v>320</v>
      </c>
      <c r="B251" t="s">
        <v>754</v>
      </c>
      <c r="C251" s="7" t="s">
        <v>941</v>
      </c>
      <c r="D251" s="20">
        <v>1.4654814658564499</v>
      </c>
      <c r="E251" s="24">
        <v>0</v>
      </c>
      <c r="F251" s="24">
        <v>0</v>
      </c>
      <c r="G251" s="24">
        <v>7.1404878386668799E-2</v>
      </c>
      <c r="H251" s="16">
        <f t="shared" si="87"/>
        <v>1.3940765874697811</v>
      </c>
      <c r="I251" s="18">
        <f t="shared" si="88"/>
        <v>0</v>
      </c>
      <c r="J251" s="18">
        <f t="shared" si="89"/>
        <v>0</v>
      </c>
      <c r="K251" s="18">
        <f t="shared" si="90"/>
        <v>4.8724518221688111</v>
      </c>
      <c r="L251" s="18">
        <f t="shared" si="91"/>
        <v>95.127548177831187</v>
      </c>
      <c r="M251">
        <v>1.6318955532409699E-2</v>
      </c>
      <c r="N251" s="21">
        <v>5.49454257016204E-2</v>
      </c>
      <c r="O251" s="16">
        <f t="shared" si="85"/>
        <v>7.1264381234030102E-2</v>
      </c>
      <c r="P251" s="21">
        <v>8.1716050667474296E-2</v>
      </c>
      <c r="Q251" s="16">
        <f t="shared" si="86"/>
        <v>0.1529804319015044</v>
      </c>
      <c r="R251" s="18">
        <f t="shared" si="92"/>
        <v>1.1135559140539966</v>
      </c>
      <c r="S251" s="18">
        <f t="shared" si="93"/>
        <v>3.7493088095460454</v>
      </c>
      <c r="T251" s="18">
        <f t="shared" si="94"/>
        <v>4.8628647236000422</v>
      </c>
      <c r="U251" s="18">
        <f t="shared" si="95"/>
        <v>5.5760548714765346</v>
      </c>
      <c r="V251" s="18">
        <f t="shared" si="96"/>
        <v>10.438919595076577</v>
      </c>
      <c r="X251" s="11">
        <f t="shared" si="97"/>
        <v>100</v>
      </c>
      <c r="Y251" s="11">
        <f t="shared" si="98"/>
        <v>10.438919595076577</v>
      </c>
      <c r="AA251" s="7">
        <v>0</v>
      </c>
      <c r="AB251" s="25">
        <f t="shared" si="99"/>
        <v>0</v>
      </c>
      <c r="AC251" s="7">
        <v>0</v>
      </c>
      <c r="AD251" s="25">
        <f t="shared" si="100"/>
        <v>0</v>
      </c>
      <c r="AE251" s="7">
        <v>0</v>
      </c>
      <c r="AF251" s="25">
        <f t="shared" si="101"/>
        <v>0</v>
      </c>
      <c r="AH251" s="7">
        <v>1.4654814658564499</v>
      </c>
      <c r="AI251" s="25">
        <f t="shared" si="102"/>
        <v>100</v>
      </c>
    </row>
    <row r="252" spans="1:35" ht="14.4" x14ac:dyDescent="0.3">
      <c r="A252" t="s">
        <v>321</v>
      </c>
      <c r="B252" t="s">
        <v>755</v>
      </c>
      <c r="C252" s="7" t="s">
        <v>943</v>
      </c>
      <c r="D252" s="20">
        <v>7.4517613738180399</v>
      </c>
      <c r="E252" s="24">
        <v>3.1056129748904602</v>
      </c>
      <c r="F252" s="24">
        <v>0.18007942869141599</v>
      </c>
      <c r="G252" s="24">
        <v>1.5137111903523</v>
      </c>
      <c r="H252" s="16">
        <f t="shared" si="87"/>
        <v>2.6523577798838645</v>
      </c>
      <c r="I252" s="18">
        <f t="shared" si="88"/>
        <v>41.676226855601058</v>
      </c>
      <c r="J252" s="18">
        <f t="shared" si="89"/>
        <v>2.4166021918539933</v>
      </c>
      <c r="K252" s="18">
        <f t="shared" si="90"/>
        <v>20.313468379043432</v>
      </c>
      <c r="L252" s="18">
        <f t="shared" si="91"/>
        <v>35.593702573501531</v>
      </c>
      <c r="M252">
        <v>6.0936644811947098E-2</v>
      </c>
      <c r="N252" s="21">
        <v>8.5929567150504205E-2</v>
      </c>
      <c r="O252" s="16">
        <f t="shared" si="85"/>
        <v>0.14686621196245131</v>
      </c>
      <c r="P252" s="21">
        <v>0.61146768751480196</v>
      </c>
      <c r="Q252" s="16">
        <f t="shared" si="86"/>
        <v>0.75833389947725327</v>
      </c>
      <c r="R252" s="18">
        <f t="shared" si="92"/>
        <v>0.81774820415008997</v>
      </c>
      <c r="S252" s="18">
        <f t="shared" si="93"/>
        <v>1.1531443754012307</v>
      </c>
      <c r="T252" s="18">
        <f t="shared" si="94"/>
        <v>1.970892579551321</v>
      </c>
      <c r="U252" s="18">
        <f t="shared" si="95"/>
        <v>8.2056799304283938</v>
      </c>
      <c r="V252" s="18">
        <f t="shared" si="96"/>
        <v>10.176572509979714</v>
      </c>
      <c r="X252" s="11">
        <f t="shared" si="97"/>
        <v>100.00000000000001</v>
      </c>
      <c r="Y252" s="11">
        <f t="shared" si="98"/>
        <v>10.176572509979714</v>
      </c>
      <c r="AA252" s="7">
        <v>0.16007060269496801</v>
      </c>
      <c r="AB252" s="25">
        <f t="shared" si="99"/>
        <v>2.1480908293357368</v>
      </c>
      <c r="AC252" s="7">
        <v>1.4604434655571901</v>
      </c>
      <c r="AD252" s="25">
        <f t="shared" si="100"/>
        <v>19.59863436701686</v>
      </c>
      <c r="AE252" s="7">
        <v>1.31018955002808E-2</v>
      </c>
      <c r="AF252" s="25">
        <f t="shared" si="101"/>
        <v>0.17582280004717615</v>
      </c>
      <c r="AH252" s="7">
        <v>7.4517613738180399</v>
      </c>
      <c r="AI252" s="25">
        <f t="shared" si="102"/>
        <v>100</v>
      </c>
    </row>
    <row r="253" spans="1:35" ht="14.4" x14ac:dyDescent="0.3">
      <c r="A253" t="s">
        <v>322</v>
      </c>
      <c r="B253" t="s">
        <v>756</v>
      </c>
      <c r="C253" s="7" t="s">
        <v>941</v>
      </c>
      <c r="D253" s="20">
        <v>4.51529830068307</v>
      </c>
      <c r="E253" s="24">
        <v>1.0787999184575501</v>
      </c>
      <c r="F253" s="24">
        <v>0.118152195192227</v>
      </c>
      <c r="G253" s="24">
        <v>5.2135592792555599E-2</v>
      </c>
      <c r="H253" s="16">
        <f t="shared" si="87"/>
        <v>3.2662105942407371</v>
      </c>
      <c r="I253" s="18">
        <f t="shared" si="88"/>
        <v>23.892107378472652</v>
      </c>
      <c r="J253" s="18">
        <f t="shared" si="89"/>
        <v>2.616708516785105</v>
      </c>
      <c r="K253" s="18">
        <f t="shared" si="90"/>
        <v>1.1546433772641018</v>
      </c>
      <c r="L253" s="18">
        <f t="shared" si="91"/>
        <v>72.336540727478138</v>
      </c>
      <c r="M253">
        <v>8.5521185766241903E-2</v>
      </c>
      <c r="N253" s="21">
        <v>2.0560931407601998E-2</v>
      </c>
      <c r="O253" s="16">
        <f t="shared" si="85"/>
        <v>0.1060821171738439</v>
      </c>
      <c r="P253" s="21">
        <v>9.5056236369200603E-2</v>
      </c>
      <c r="Q253" s="16">
        <f t="shared" si="86"/>
        <v>0.20113835354304449</v>
      </c>
      <c r="R253" s="18">
        <f t="shared" si="92"/>
        <v>1.8940318019144902</v>
      </c>
      <c r="S253" s="18">
        <f t="shared" si="93"/>
        <v>0.45536152959133536</v>
      </c>
      <c r="T253" s="18">
        <f t="shared" si="94"/>
        <v>2.3493933315058255</v>
      </c>
      <c r="U253" s="18">
        <f t="shared" si="95"/>
        <v>2.1052039098905286</v>
      </c>
      <c r="V253" s="18">
        <f t="shared" si="96"/>
        <v>4.4545972413963542</v>
      </c>
      <c r="X253" s="11">
        <f t="shared" si="97"/>
        <v>100</v>
      </c>
      <c r="Y253" s="11">
        <f t="shared" si="98"/>
        <v>4.4545972413963542</v>
      </c>
      <c r="AA253" s="7">
        <v>4.0094830107939197E-2</v>
      </c>
      <c r="AB253" s="25">
        <f t="shared" si="99"/>
        <v>0.88797743665958218</v>
      </c>
      <c r="AC253" s="7">
        <v>4.7285419800411899E-2</v>
      </c>
      <c r="AD253" s="25">
        <f t="shared" si="100"/>
        <v>1.0472269305719757</v>
      </c>
      <c r="AE253" s="7">
        <v>7.7231594189110894E-2</v>
      </c>
      <c r="AF253" s="25">
        <f t="shared" si="101"/>
        <v>1.7104427890717071</v>
      </c>
      <c r="AH253" s="7">
        <v>1.68780872093993</v>
      </c>
      <c r="AI253" s="25">
        <f t="shared" si="102"/>
        <v>37.379783317629311</v>
      </c>
    </row>
    <row r="254" spans="1:35" ht="14.4" x14ac:dyDescent="0.3">
      <c r="A254" t="s">
        <v>323</v>
      </c>
      <c r="B254" t="s">
        <v>757</v>
      </c>
      <c r="C254" s="7" t="s">
        <v>941</v>
      </c>
      <c r="D254" s="20">
        <v>1.1668492754661199</v>
      </c>
      <c r="E254" s="24">
        <v>0</v>
      </c>
      <c r="F254" s="24">
        <v>0</v>
      </c>
      <c r="G254" s="24">
        <v>0</v>
      </c>
      <c r="H254" s="16">
        <f t="shared" si="87"/>
        <v>1.1668492754661199</v>
      </c>
      <c r="I254" s="18">
        <f t="shared" si="88"/>
        <v>0</v>
      </c>
      <c r="J254" s="18">
        <f t="shared" si="89"/>
        <v>0</v>
      </c>
      <c r="K254" s="18">
        <f t="shared" si="90"/>
        <v>0</v>
      </c>
      <c r="L254" s="18">
        <f t="shared" si="91"/>
        <v>100</v>
      </c>
      <c r="M254">
        <v>1.5204947094316501E-2</v>
      </c>
      <c r="N254" s="21">
        <v>3.7640852583275403E-2</v>
      </c>
      <c r="O254" s="16">
        <f t="shared" si="85"/>
        <v>5.2845799677591905E-2</v>
      </c>
      <c r="P254" s="21">
        <v>0.10082567301421499</v>
      </c>
      <c r="Q254" s="16">
        <f t="shared" si="86"/>
        <v>0.15367147269180689</v>
      </c>
      <c r="R254" s="18">
        <f t="shared" si="92"/>
        <v>1.3030772194842901</v>
      </c>
      <c r="S254" s="18">
        <f t="shared" si="93"/>
        <v>3.2258538763062652</v>
      </c>
      <c r="T254" s="18">
        <f t="shared" si="94"/>
        <v>4.528931095790556</v>
      </c>
      <c r="U254" s="18">
        <f t="shared" si="95"/>
        <v>8.6408480627404316</v>
      </c>
      <c r="V254" s="18">
        <f t="shared" si="96"/>
        <v>13.169779158530986</v>
      </c>
      <c r="X254" s="11">
        <f t="shared" si="97"/>
        <v>100</v>
      </c>
      <c r="Y254" s="11">
        <f t="shared" si="98"/>
        <v>13.169779158530986</v>
      </c>
      <c r="AA254" s="7">
        <v>0</v>
      </c>
      <c r="AB254" s="25">
        <f t="shared" si="99"/>
        <v>0</v>
      </c>
      <c r="AC254" s="7">
        <v>0</v>
      </c>
      <c r="AD254" s="25">
        <f t="shared" si="100"/>
        <v>0</v>
      </c>
      <c r="AE254" s="7">
        <v>0</v>
      </c>
      <c r="AF254" s="25">
        <f t="shared" si="101"/>
        <v>0</v>
      </c>
      <c r="AH254" s="7">
        <v>0</v>
      </c>
      <c r="AI254" s="25">
        <f t="shared" si="102"/>
        <v>0</v>
      </c>
    </row>
    <row r="255" spans="1:35" ht="14.4" x14ac:dyDescent="0.3">
      <c r="A255" t="s">
        <v>324</v>
      </c>
      <c r="B255" t="s">
        <v>758</v>
      </c>
      <c r="C255" s="7" t="s">
        <v>941</v>
      </c>
      <c r="D255" s="20">
        <v>6.2834602083107498</v>
      </c>
      <c r="E255" s="24">
        <v>0</v>
      </c>
      <c r="F255" s="24">
        <v>0</v>
      </c>
      <c r="G255" s="24">
        <v>0</v>
      </c>
      <c r="H255" s="16">
        <f t="shared" si="87"/>
        <v>6.2834602083107498</v>
      </c>
      <c r="I255" s="18">
        <f t="shared" si="88"/>
        <v>0</v>
      </c>
      <c r="J255" s="18">
        <f t="shared" si="89"/>
        <v>0</v>
      </c>
      <c r="K255" s="18">
        <f t="shared" si="90"/>
        <v>0</v>
      </c>
      <c r="L255" s="18">
        <f t="shared" si="91"/>
        <v>100</v>
      </c>
      <c r="M255">
        <v>8.3862450858872395E-2</v>
      </c>
      <c r="N255" s="21">
        <v>4.34167175740734E-2</v>
      </c>
      <c r="O255" s="16">
        <f t="shared" si="85"/>
        <v>0.12727916843294579</v>
      </c>
      <c r="P255" s="21">
        <v>0.205907110399011</v>
      </c>
      <c r="Q255" s="16">
        <f t="shared" si="86"/>
        <v>0.33318627883195678</v>
      </c>
      <c r="R255" s="18">
        <f t="shared" si="92"/>
        <v>1.3346539657870777</v>
      </c>
      <c r="S255" s="18">
        <f t="shared" si="93"/>
        <v>0.69096829031635709</v>
      </c>
      <c r="T255" s="18">
        <f t="shared" si="94"/>
        <v>2.0256222561034347</v>
      </c>
      <c r="U255" s="18">
        <f t="shared" si="95"/>
        <v>3.2769700701958802</v>
      </c>
      <c r="V255" s="18">
        <f t="shared" si="96"/>
        <v>5.3025923262993153</v>
      </c>
      <c r="X255" s="11">
        <f t="shared" si="97"/>
        <v>100</v>
      </c>
      <c r="Y255" s="11">
        <f t="shared" si="98"/>
        <v>5.3025923262993153</v>
      </c>
      <c r="AA255" s="7">
        <v>0</v>
      </c>
      <c r="AB255" s="25">
        <f t="shared" si="99"/>
        <v>0</v>
      </c>
      <c r="AC255" s="7">
        <v>0</v>
      </c>
      <c r="AD255" s="25">
        <f t="shared" si="100"/>
        <v>0</v>
      </c>
      <c r="AE255" s="7">
        <v>2.13859620891391E-2</v>
      </c>
      <c r="AF255" s="25">
        <f t="shared" si="101"/>
        <v>0.34035326683302919</v>
      </c>
      <c r="AH255" s="7">
        <v>0</v>
      </c>
      <c r="AI255" s="25">
        <f t="shared" si="102"/>
        <v>0</v>
      </c>
    </row>
    <row r="256" spans="1:35" ht="14.4" x14ac:dyDescent="0.3">
      <c r="A256" t="s">
        <v>325</v>
      </c>
      <c r="B256" t="s">
        <v>759</v>
      </c>
      <c r="C256" s="7" t="s">
        <v>941</v>
      </c>
      <c r="D256" s="20">
        <v>0.34558943017222898</v>
      </c>
      <c r="E256" s="24">
        <v>0</v>
      </c>
      <c r="F256" s="24">
        <v>0</v>
      </c>
      <c r="G256" s="24">
        <v>0</v>
      </c>
      <c r="H256" s="16">
        <f t="shared" si="87"/>
        <v>0.34558943017222898</v>
      </c>
      <c r="I256" s="18">
        <f t="shared" si="88"/>
        <v>0</v>
      </c>
      <c r="J256" s="18">
        <f t="shared" si="89"/>
        <v>0</v>
      </c>
      <c r="K256" s="18">
        <f t="shared" si="90"/>
        <v>0</v>
      </c>
      <c r="L256" s="18">
        <f t="shared" si="91"/>
        <v>100</v>
      </c>
      <c r="M256">
        <v>0</v>
      </c>
      <c r="N256" s="21">
        <v>2.24092868225532E-2</v>
      </c>
      <c r="O256" s="16">
        <f t="shared" si="85"/>
        <v>2.24092868225532E-2</v>
      </c>
      <c r="P256" s="21">
        <v>1.8838598260291401E-2</v>
      </c>
      <c r="Q256" s="16">
        <f t="shared" si="86"/>
        <v>4.1247885082844604E-2</v>
      </c>
      <c r="R256" s="18">
        <f t="shared" si="92"/>
        <v>0</v>
      </c>
      <c r="S256" s="18">
        <f t="shared" si="93"/>
        <v>6.4843669586148049</v>
      </c>
      <c r="T256" s="18">
        <f t="shared" si="94"/>
        <v>6.4843669586148049</v>
      </c>
      <c r="U256" s="18">
        <f t="shared" si="95"/>
        <v>5.4511500108388562</v>
      </c>
      <c r="V256" s="18">
        <f t="shared" si="96"/>
        <v>11.935516969453662</v>
      </c>
      <c r="X256" s="11">
        <f t="shared" si="97"/>
        <v>100</v>
      </c>
      <c r="Y256" s="11">
        <f t="shared" si="98"/>
        <v>11.935516969453662</v>
      </c>
      <c r="AA256" s="7">
        <v>0</v>
      </c>
      <c r="AB256" s="25">
        <f t="shared" si="99"/>
        <v>0</v>
      </c>
      <c r="AC256" s="7">
        <v>0</v>
      </c>
      <c r="AD256" s="25">
        <f t="shared" si="100"/>
        <v>0</v>
      </c>
      <c r="AE256" s="7">
        <v>0</v>
      </c>
      <c r="AF256" s="25">
        <f t="shared" si="101"/>
        <v>0</v>
      </c>
      <c r="AH256" s="7">
        <v>0</v>
      </c>
      <c r="AI256" s="25">
        <f t="shared" si="102"/>
        <v>0</v>
      </c>
    </row>
    <row r="257" spans="1:35" ht="14.4" x14ac:dyDescent="0.3">
      <c r="A257" t="s">
        <v>326</v>
      </c>
      <c r="B257" t="s">
        <v>760</v>
      </c>
      <c r="C257" s="7" t="s">
        <v>944</v>
      </c>
      <c r="D257" s="20">
        <v>263.23999188667301</v>
      </c>
      <c r="E257" s="24">
        <v>0</v>
      </c>
      <c r="F257" s="24">
        <v>1.2788488281250401E-3</v>
      </c>
      <c r="G257" s="24">
        <v>1.7454374477179899E-3</v>
      </c>
      <c r="H257" s="16">
        <f t="shared" si="87"/>
        <v>263.23696760039718</v>
      </c>
      <c r="I257" s="18">
        <f t="shared" si="88"/>
        <v>0</v>
      </c>
      <c r="J257" s="18">
        <f t="shared" si="89"/>
        <v>4.8581099663443046E-4</v>
      </c>
      <c r="K257" s="18">
        <f t="shared" si="90"/>
        <v>6.6305937605005516E-4</v>
      </c>
      <c r="L257" s="18">
        <f t="shared" si="91"/>
        <v>99.998851129627326</v>
      </c>
      <c r="M257">
        <v>2.2136951150164599</v>
      </c>
      <c r="N257" s="21">
        <v>1.05539634413421</v>
      </c>
      <c r="O257" s="16">
        <f t="shared" si="85"/>
        <v>3.2690914591506699</v>
      </c>
      <c r="P257" s="21">
        <v>2.0516447686091501</v>
      </c>
      <c r="Q257" s="16">
        <f t="shared" si="86"/>
        <v>5.32073622775982</v>
      </c>
      <c r="R257" s="18">
        <f t="shared" si="92"/>
        <v>0.84094179579274342</v>
      </c>
      <c r="S257" s="18">
        <f t="shared" si="93"/>
        <v>0.40092553436506972</v>
      </c>
      <c r="T257" s="18">
        <f t="shared" si="94"/>
        <v>1.2418673301578131</v>
      </c>
      <c r="U257" s="18">
        <f t="shared" si="95"/>
        <v>0.77938186895720618</v>
      </c>
      <c r="V257" s="18">
        <f t="shared" si="96"/>
        <v>2.0212491991150192</v>
      </c>
      <c r="X257" s="11">
        <f t="shared" si="97"/>
        <v>100.00000000000001</v>
      </c>
      <c r="Y257" s="11">
        <f t="shared" si="98"/>
        <v>2.0212491991150192</v>
      </c>
      <c r="AA257" s="7">
        <v>0</v>
      </c>
      <c r="AB257" s="25">
        <f t="shared" si="99"/>
        <v>0</v>
      </c>
      <c r="AC257" s="7">
        <v>0</v>
      </c>
      <c r="AD257" s="25">
        <f t="shared" si="100"/>
        <v>0</v>
      </c>
      <c r="AE257" s="7">
        <v>0</v>
      </c>
      <c r="AF257" s="25">
        <f t="shared" si="101"/>
        <v>0</v>
      </c>
      <c r="AH257" s="7">
        <v>0</v>
      </c>
      <c r="AI257" s="25">
        <f t="shared" si="102"/>
        <v>0</v>
      </c>
    </row>
    <row r="258" spans="1:35" ht="14.4" x14ac:dyDescent="0.3">
      <c r="A258" t="s">
        <v>327</v>
      </c>
      <c r="B258" t="s">
        <v>761</v>
      </c>
      <c r="C258" s="7" t="s">
        <v>941</v>
      </c>
      <c r="D258" s="20">
        <v>0.20639405560451499</v>
      </c>
      <c r="E258" s="24">
        <v>0</v>
      </c>
      <c r="F258" s="24">
        <v>0</v>
      </c>
      <c r="G258" s="24">
        <v>0</v>
      </c>
      <c r="H258" s="16">
        <f t="shared" si="87"/>
        <v>0.20639405560451499</v>
      </c>
      <c r="I258" s="18">
        <f t="shared" si="88"/>
        <v>0</v>
      </c>
      <c r="J258" s="18">
        <f t="shared" si="89"/>
        <v>0</v>
      </c>
      <c r="K258" s="18">
        <f t="shared" si="90"/>
        <v>0</v>
      </c>
      <c r="L258" s="18">
        <f t="shared" si="91"/>
        <v>100</v>
      </c>
      <c r="M258">
        <v>0</v>
      </c>
      <c r="N258" s="21">
        <v>5.7075048520346098E-5</v>
      </c>
      <c r="O258" s="16">
        <f t="shared" ref="O258:O321" si="103">M258+N258</f>
        <v>5.7075048520346098E-5</v>
      </c>
      <c r="P258" s="21">
        <v>0</v>
      </c>
      <c r="Q258" s="16">
        <f t="shared" ref="Q258:Q321" si="104">O258+P258</f>
        <v>5.7075048520346098E-5</v>
      </c>
      <c r="R258" s="18">
        <f t="shared" si="92"/>
        <v>0</v>
      </c>
      <c r="S258" s="18">
        <f t="shared" si="93"/>
        <v>2.7653436216065884E-2</v>
      </c>
      <c r="T258" s="18">
        <f t="shared" si="94"/>
        <v>2.7653436216065884E-2</v>
      </c>
      <c r="U258" s="18">
        <f t="shared" si="95"/>
        <v>0</v>
      </c>
      <c r="V258" s="18">
        <f t="shared" si="96"/>
        <v>2.7653436216065884E-2</v>
      </c>
      <c r="X258" s="11">
        <f t="shared" si="97"/>
        <v>100</v>
      </c>
      <c r="Y258" s="11">
        <f t="shared" si="98"/>
        <v>2.7653436216065884E-2</v>
      </c>
      <c r="AA258" s="7">
        <v>0</v>
      </c>
      <c r="AB258" s="25">
        <f t="shared" si="99"/>
        <v>0</v>
      </c>
      <c r="AC258" s="7">
        <v>0</v>
      </c>
      <c r="AD258" s="25">
        <f t="shared" si="100"/>
        <v>0</v>
      </c>
      <c r="AE258" s="7">
        <v>0</v>
      </c>
      <c r="AF258" s="25">
        <f t="shared" si="101"/>
        <v>0</v>
      </c>
      <c r="AH258" s="7">
        <v>0</v>
      </c>
      <c r="AI258" s="25">
        <f t="shared" si="102"/>
        <v>0</v>
      </c>
    </row>
    <row r="259" spans="1:35" ht="14.4" x14ac:dyDescent="0.3">
      <c r="A259" t="s">
        <v>328</v>
      </c>
      <c r="B259" t="s">
        <v>762</v>
      </c>
      <c r="C259" s="7" t="s">
        <v>941</v>
      </c>
      <c r="D259" s="20">
        <v>1.8651554075493899</v>
      </c>
      <c r="E259" s="24">
        <v>0</v>
      </c>
      <c r="F259" s="24">
        <v>0</v>
      </c>
      <c r="G259" s="24">
        <v>0</v>
      </c>
      <c r="H259" s="16">
        <f t="shared" si="87"/>
        <v>1.8651554075493899</v>
      </c>
      <c r="I259" s="18">
        <f t="shared" si="88"/>
        <v>0</v>
      </c>
      <c r="J259" s="18">
        <f t="shared" si="89"/>
        <v>0</v>
      </c>
      <c r="K259" s="18">
        <f t="shared" si="90"/>
        <v>0</v>
      </c>
      <c r="L259" s="18">
        <f t="shared" si="91"/>
        <v>100</v>
      </c>
      <c r="M259">
        <v>0</v>
      </c>
      <c r="N259" s="21">
        <v>0</v>
      </c>
      <c r="O259" s="16">
        <f t="shared" si="103"/>
        <v>0</v>
      </c>
      <c r="P259" s="21">
        <v>5.7022150598320803E-2</v>
      </c>
      <c r="Q259" s="16">
        <f t="shared" si="104"/>
        <v>5.7022150598320803E-2</v>
      </c>
      <c r="R259" s="18">
        <f t="shared" si="92"/>
        <v>0</v>
      </c>
      <c r="S259" s="18">
        <f t="shared" si="93"/>
        <v>0</v>
      </c>
      <c r="T259" s="18">
        <f t="shared" si="94"/>
        <v>0</v>
      </c>
      <c r="U259" s="18">
        <f t="shared" si="95"/>
        <v>3.0572332132495954</v>
      </c>
      <c r="V259" s="18">
        <f t="shared" si="96"/>
        <v>3.0572332132495954</v>
      </c>
      <c r="X259" s="11">
        <f t="shared" si="97"/>
        <v>100</v>
      </c>
      <c r="Y259" s="11">
        <f t="shared" si="98"/>
        <v>3.0572332132495954</v>
      </c>
      <c r="AA259" s="7">
        <v>0</v>
      </c>
      <c r="AB259" s="25">
        <f t="shared" si="99"/>
        <v>0</v>
      </c>
      <c r="AC259" s="7">
        <v>0</v>
      </c>
      <c r="AD259" s="25">
        <f t="shared" si="100"/>
        <v>0</v>
      </c>
      <c r="AE259" s="7">
        <v>0</v>
      </c>
      <c r="AF259" s="25">
        <f t="shared" si="101"/>
        <v>0</v>
      </c>
      <c r="AH259" s="7">
        <v>0</v>
      </c>
      <c r="AI259" s="25">
        <f t="shared" si="102"/>
        <v>0</v>
      </c>
    </row>
    <row r="260" spans="1:35" ht="14.4" x14ac:dyDescent="0.3">
      <c r="A260" t="s">
        <v>329</v>
      </c>
      <c r="B260" t="s">
        <v>763</v>
      </c>
      <c r="C260" s="7" t="s">
        <v>941</v>
      </c>
      <c r="D260" s="20">
        <v>5.8725422214908898</v>
      </c>
      <c r="E260" s="24">
        <v>0</v>
      </c>
      <c r="F260" s="24">
        <v>0</v>
      </c>
      <c r="G260" s="24">
        <v>0</v>
      </c>
      <c r="H260" s="16">
        <f t="shared" si="87"/>
        <v>5.8725422214908898</v>
      </c>
      <c r="I260" s="18">
        <f t="shared" si="88"/>
        <v>0</v>
      </c>
      <c r="J260" s="18">
        <f t="shared" si="89"/>
        <v>0</v>
      </c>
      <c r="K260" s="18">
        <f t="shared" si="90"/>
        <v>0</v>
      </c>
      <c r="L260" s="18">
        <f t="shared" si="91"/>
        <v>100</v>
      </c>
      <c r="M260">
        <v>3.5446112947218299E-2</v>
      </c>
      <c r="N260" s="21">
        <v>3.5389615419163599E-2</v>
      </c>
      <c r="O260" s="16">
        <f t="shared" si="103"/>
        <v>7.0835728366381898E-2</v>
      </c>
      <c r="P260" s="21">
        <v>8.6504068531193398E-2</v>
      </c>
      <c r="Q260" s="16">
        <f t="shared" si="104"/>
        <v>0.1573397968975753</v>
      </c>
      <c r="R260" s="18">
        <f t="shared" si="92"/>
        <v>0.6035906019968883</v>
      </c>
      <c r="S260" s="18">
        <f t="shared" si="93"/>
        <v>0.60262853947057826</v>
      </c>
      <c r="T260" s="18">
        <f t="shared" si="94"/>
        <v>1.2062191414674666</v>
      </c>
      <c r="U260" s="18">
        <f t="shared" si="95"/>
        <v>1.4730259105609667</v>
      </c>
      <c r="V260" s="18">
        <f t="shared" si="96"/>
        <v>2.679245052028433</v>
      </c>
      <c r="X260" s="11">
        <f t="shared" si="97"/>
        <v>100</v>
      </c>
      <c r="Y260" s="11">
        <f t="shared" si="98"/>
        <v>2.679245052028433</v>
      </c>
      <c r="AA260" s="7">
        <v>0</v>
      </c>
      <c r="AB260" s="25">
        <f t="shared" si="99"/>
        <v>0</v>
      </c>
      <c r="AC260" s="7">
        <v>0</v>
      </c>
      <c r="AD260" s="25">
        <f t="shared" si="100"/>
        <v>0</v>
      </c>
      <c r="AE260" s="7">
        <v>0</v>
      </c>
      <c r="AF260" s="25">
        <f t="shared" si="101"/>
        <v>0</v>
      </c>
      <c r="AH260" s="7">
        <v>0</v>
      </c>
      <c r="AI260" s="25">
        <f t="shared" si="102"/>
        <v>0</v>
      </c>
    </row>
    <row r="261" spans="1:35" ht="14.4" x14ac:dyDescent="0.3">
      <c r="A261" t="s">
        <v>330</v>
      </c>
      <c r="B261" t="s">
        <v>764</v>
      </c>
      <c r="C261" s="7" t="s">
        <v>941</v>
      </c>
      <c r="D261" s="20">
        <v>1.4850344981391199</v>
      </c>
      <c r="E261" s="24">
        <v>0</v>
      </c>
      <c r="F261" s="24">
        <v>0.76685616908348597</v>
      </c>
      <c r="G261" s="24">
        <v>0.37350342527181302</v>
      </c>
      <c r="H261" s="16">
        <f t="shared" si="87"/>
        <v>0.34467490378382093</v>
      </c>
      <c r="I261" s="18">
        <f t="shared" si="88"/>
        <v>0</v>
      </c>
      <c r="J261" s="18">
        <f t="shared" si="89"/>
        <v>51.63894643824267</v>
      </c>
      <c r="K261" s="18">
        <f t="shared" si="90"/>
        <v>25.151161521152943</v>
      </c>
      <c r="L261" s="18">
        <f t="shared" si="91"/>
        <v>23.209892040604387</v>
      </c>
      <c r="M261">
        <v>0.334246447330448</v>
      </c>
      <c r="N261" s="21">
        <v>0.18719656307527899</v>
      </c>
      <c r="O261" s="16">
        <f t="shared" si="103"/>
        <v>0.52144301040572705</v>
      </c>
      <c r="P261" s="21">
        <v>0.27947030197803502</v>
      </c>
      <c r="Q261" s="16">
        <f t="shared" si="104"/>
        <v>0.80091331238376207</v>
      </c>
      <c r="R261" s="18">
        <f t="shared" si="92"/>
        <v>22.507655394490058</v>
      </c>
      <c r="S261" s="18">
        <f t="shared" si="93"/>
        <v>12.605536323220296</v>
      </c>
      <c r="T261" s="18">
        <f t="shared" si="94"/>
        <v>35.113191717710357</v>
      </c>
      <c r="U261" s="18">
        <f t="shared" si="95"/>
        <v>18.819111766644891</v>
      </c>
      <c r="V261" s="18">
        <f t="shared" si="96"/>
        <v>53.932303484355245</v>
      </c>
      <c r="X261" s="11">
        <f t="shared" si="97"/>
        <v>100</v>
      </c>
      <c r="Y261" s="11">
        <f t="shared" si="98"/>
        <v>53.932303484355245</v>
      </c>
      <c r="AA261" s="7">
        <v>0</v>
      </c>
      <c r="AB261" s="25">
        <f t="shared" si="99"/>
        <v>0</v>
      </c>
      <c r="AC261" s="7">
        <v>0.300811076982751</v>
      </c>
      <c r="AD261" s="25">
        <f t="shared" si="100"/>
        <v>20.256167608206677</v>
      </c>
      <c r="AE261" s="7">
        <v>9.4182814250516195E-2</v>
      </c>
      <c r="AF261" s="25">
        <f t="shared" si="101"/>
        <v>6.3421297194466275</v>
      </c>
      <c r="AH261" s="7">
        <v>0</v>
      </c>
      <c r="AI261" s="25">
        <f t="shared" si="102"/>
        <v>0</v>
      </c>
    </row>
    <row r="262" spans="1:35" ht="14.4" x14ac:dyDescent="0.3">
      <c r="A262" t="s">
        <v>331</v>
      </c>
      <c r="B262" t="s">
        <v>765</v>
      </c>
      <c r="C262" s="7" t="s">
        <v>944</v>
      </c>
      <c r="D262" s="20">
        <v>1.49902041234434</v>
      </c>
      <c r="E262" s="24">
        <v>0</v>
      </c>
      <c r="F262" s="24">
        <v>0</v>
      </c>
      <c r="G262" s="24">
        <v>0</v>
      </c>
      <c r="H262" s="16">
        <f t="shared" si="87"/>
        <v>1.49902041234434</v>
      </c>
      <c r="I262" s="18">
        <f t="shared" si="88"/>
        <v>0</v>
      </c>
      <c r="J262" s="18">
        <f t="shared" si="89"/>
        <v>0</v>
      </c>
      <c r="K262" s="18">
        <f t="shared" si="90"/>
        <v>0</v>
      </c>
      <c r="L262" s="18">
        <f t="shared" si="91"/>
        <v>100</v>
      </c>
      <c r="M262">
        <v>0.112584289540445</v>
      </c>
      <c r="N262" s="21">
        <v>3.5873107796701803E-2</v>
      </c>
      <c r="O262" s="16">
        <f t="shared" si="103"/>
        <v>0.1484573973371468</v>
      </c>
      <c r="P262" s="21">
        <v>0.112606766221831</v>
      </c>
      <c r="Q262" s="16">
        <f t="shared" si="104"/>
        <v>0.26106416355897777</v>
      </c>
      <c r="R262" s="18">
        <f t="shared" si="92"/>
        <v>7.5105241138359675</v>
      </c>
      <c r="S262" s="18">
        <f t="shared" si="93"/>
        <v>2.3931033561177011</v>
      </c>
      <c r="T262" s="18">
        <f t="shared" si="94"/>
        <v>9.9036274699536673</v>
      </c>
      <c r="U262" s="18">
        <f t="shared" si="95"/>
        <v>7.5120235384736098</v>
      </c>
      <c r="V262" s="18">
        <f t="shared" si="96"/>
        <v>17.415651008427275</v>
      </c>
      <c r="X262" s="11">
        <f t="shared" si="97"/>
        <v>100</v>
      </c>
      <c r="Y262" s="11">
        <f t="shared" si="98"/>
        <v>17.415651008427279</v>
      </c>
      <c r="AA262" s="7">
        <v>0</v>
      </c>
      <c r="AB262" s="25">
        <f t="shared" si="99"/>
        <v>0</v>
      </c>
      <c r="AC262" s="7">
        <v>0</v>
      </c>
      <c r="AD262" s="25">
        <f t="shared" si="100"/>
        <v>0</v>
      </c>
      <c r="AE262" s="7">
        <v>0</v>
      </c>
      <c r="AF262" s="25">
        <f t="shared" si="101"/>
        <v>0</v>
      </c>
      <c r="AH262" s="7">
        <v>0</v>
      </c>
      <c r="AI262" s="25">
        <f t="shared" si="102"/>
        <v>0</v>
      </c>
    </row>
    <row r="263" spans="1:35" ht="14.4" x14ac:dyDescent="0.3">
      <c r="A263" t="s">
        <v>332</v>
      </c>
      <c r="B263" t="s">
        <v>766</v>
      </c>
      <c r="C263" s="7" t="s">
        <v>944</v>
      </c>
      <c r="D263" s="20">
        <v>3.31663013909745</v>
      </c>
      <c r="E263" s="24">
        <v>0</v>
      </c>
      <c r="F263" s="24">
        <v>0</v>
      </c>
      <c r="G263" s="24">
        <v>0</v>
      </c>
      <c r="H263" s="16">
        <f t="shared" si="87"/>
        <v>3.31663013909745</v>
      </c>
      <c r="I263" s="18">
        <f t="shared" si="88"/>
        <v>0</v>
      </c>
      <c r="J263" s="18">
        <f t="shared" si="89"/>
        <v>0</v>
      </c>
      <c r="K263" s="18">
        <f t="shared" si="90"/>
        <v>0</v>
      </c>
      <c r="L263" s="18">
        <f t="shared" si="91"/>
        <v>100</v>
      </c>
      <c r="M263">
        <v>0.25676760068617799</v>
      </c>
      <c r="N263" s="21">
        <v>7.1669701026325597E-2</v>
      </c>
      <c r="O263" s="16">
        <f t="shared" si="103"/>
        <v>0.32843730171250357</v>
      </c>
      <c r="P263" s="21">
        <v>9.50004865774315E-2</v>
      </c>
      <c r="Q263" s="16">
        <f t="shared" si="104"/>
        <v>0.42343778828993506</v>
      </c>
      <c r="R263" s="18">
        <f t="shared" si="92"/>
        <v>7.7418219674036921</v>
      </c>
      <c r="S263" s="18">
        <f t="shared" si="93"/>
        <v>2.1609193072649631</v>
      </c>
      <c r="T263" s="18">
        <f t="shared" si="94"/>
        <v>9.9027412746686547</v>
      </c>
      <c r="U263" s="18">
        <f t="shared" si="95"/>
        <v>2.8643678249659716</v>
      </c>
      <c r="V263" s="18">
        <f t="shared" si="96"/>
        <v>12.767109099634624</v>
      </c>
      <c r="X263" s="11">
        <f t="shared" si="97"/>
        <v>100</v>
      </c>
      <c r="Y263" s="11">
        <f t="shared" si="98"/>
        <v>12.767109099634627</v>
      </c>
      <c r="AA263" s="7">
        <v>0</v>
      </c>
      <c r="AB263" s="25">
        <f t="shared" si="99"/>
        <v>0</v>
      </c>
      <c r="AC263" s="7">
        <v>0</v>
      </c>
      <c r="AD263" s="25">
        <f t="shared" si="100"/>
        <v>0</v>
      </c>
      <c r="AE263" s="7">
        <v>0</v>
      </c>
      <c r="AF263" s="25">
        <f t="shared" si="101"/>
        <v>0</v>
      </c>
      <c r="AH263" s="7">
        <v>0</v>
      </c>
      <c r="AI263" s="25">
        <f t="shared" si="102"/>
        <v>0</v>
      </c>
    </row>
    <row r="264" spans="1:35" ht="14.4" x14ac:dyDescent="0.3">
      <c r="A264" t="s">
        <v>333</v>
      </c>
      <c r="B264" t="s">
        <v>767</v>
      </c>
      <c r="C264" s="7" t="s">
        <v>941</v>
      </c>
      <c r="D264" s="20">
        <v>0.420001049161143</v>
      </c>
      <c r="E264" s="24">
        <v>0</v>
      </c>
      <c r="F264" s="24">
        <v>0</v>
      </c>
      <c r="G264" s="24">
        <v>0</v>
      </c>
      <c r="H264" s="16">
        <f t="shared" si="87"/>
        <v>0.420001049161143</v>
      </c>
      <c r="I264" s="18">
        <f t="shared" si="88"/>
        <v>0</v>
      </c>
      <c r="J264" s="18">
        <f t="shared" si="89"/>
        <v>0</v>
      </c>
      <c r="K264" s="18">
        <f t="shared" si="90"/>
        <v>0</v>
      </c>
      <c r="L264" s="18">
        <f t="shared" si="91"/>
        <v>100</v>
      </c>
      <c r="M264">
        <v>0</v>
      </c>
      <c r="N264" s="21">
        <v>6.4440079412888705E-4</v>
      </c>
      <c r="O264" s="16">
        <f t="shared" si="103"/>
        <v>6.4440079412888705E-4</v>
      </c>
      <c r="P264" s="21">
        <v>4.6452880313117899E-4</v>
      </c>
      <c r="Q264" s="16">
        <f t="shared" si="104"/>
        <v>1.1089295972600661E-3</v>
      </c>
      <c r="R264" s="18">
        <f t="shared" si="92"/>
        <v>0</v>
      </c>
      <c r="S264" s="18">
        <f t="shared" si="93"/>
        <v>0.15342837724237399</v>
      </c>
      <c r="T264" s="18">
        <f t="shared" si="94"/>
        <v>0.15342837724237399</v>
      </c>
      <c r="U264" s="18">
        <f t="shared" si="95"/>
        <v>0.11060181969996745</v>
      </c>
      <c r="V264" s="18">
        <f t="shared" si="96"/>
        <v>0.26403019694234142</v>
      </c>
      <c r="X264" s="11">
        <f t="shared" si="97"/>
        <v>100</v>
      </c>
      <c r="Y264" s="11">
        <f t="shared" si="98"/>
        <v>0.26403019694234142</v>
      </c>
      <c r="AA264" s="7">
        <v>0</v>
      </c>
      <c r="AB264" s="25">
        <f t="shared" si="99"/>
        <v>0</v>
      </c>
      <c r="AC264" s="7">
        <v>0</v>
      </c>
      <c r="AD264" s="25">
        <f t="shared" si="100"/>
        <v>0</v>
      </c>
      <c r="AE264" s="7">
        <v>0</v>
      </c>
      <c r="AF264" s="25">
        <f t="shared" si="101"/>
        <v>0</v>
      </c>
      <c r="AH264" s="7">
        <v>0</v>
      </c>
      <c r="AI264" s="25">
        <f t="shared" si="102"/>
        <v>0</v>
      </c>
    </row>
    <row r="265" spans="1:35" ht="14.4" x14ac:dyDescent="0.3">
      <c r="A265" t="s">
        <v>334</v>
      </c>
      <c r="B265" t="s">
        <v>768</v>
      </c>
      <c r="C265" s="7" t="s">
        <v>941</v>
      </c>
      <c r="D265" s="20">
        <v>1.39999261933651</v>
      </c>
      <c r="E265" s="24">
        <v>0</v>
      </c>
      <c r="F265" s="24">
        <v>0</v>
      </c>
      <c r="G265" s="24">
        <v>0</v>
      </c>
      <c r="H265" s="16">
        <f t="shared" si="87"/>
        <v>1.39999261933651</v>
      </c>
      <c r="I265" s="18">
        <f t="shared" si="88"/>
        <v>0</v>
      </c>
      <c r="J265" s="18">
        <f t="shared" si="89"/>
        <v>0</v>
      </c>
      <c r="K265" s="18">
        <f t="shared" si="90"/>
        <v>0</v>
      </c>
      <c r="L265" s="18">
        <f t="shared" si="91"/>
        <v>100</v>
      </c>
      <c r="M265">
        <v>3.1124699434702001E-3</v>
      </c>
      <c r="N265" s="21">
        <v>6.2888847537164103E-3</v>
      </c>
      <c r="O265" s="16">
        <f t="shared" si="103"/>
        <v>9.4013546971866112E-3</v>
      </c>
      <c r="P265" s="21">
        <v>2.0041877372277599E-3</v>
      </c>
      <c r="Q265" s="16">
        <f t="shared" si="104"/>
        <v>1.140554243441437E-2</v>
      </c>
      <c r="R265" s="18">
        <f t="shared" si="92"/>
        <v>0.22232045372819709</v>
      </c>
      <c r="S265" s="18">
        <f t="shared" si="93"/>
        <v>0.44920842201988631</v>
      </c>
      <c r="T265" s="18">
        <f t="shared" si="94"/>
        <v>0.67152887574808351</v>
      </c>
      <c r="U265" s="18">
        <f t="shared" si="95"/>
        <v>0.14315702165469932</v>
      </c>
      <c r="V265" s="18">
        <f t="shared" si="96"/>
        <v>0.81468589740278274</v>
      </c>
      <c r="X265" s="11">
        <f t="shared" si="97"/>
        <v>100</v>
      </c>
      <c r="Y265" s="11">
        <f t="shared" si="98"/>
        <v>0.81468589740278274</v>
      </c>
      <c r="AA265" s="7">
        <v>0</v>
      </c>
      <c r="AB265" s="25">
        <f t="shared" si="99"/>
        <v>0</v>
      </c>
      <c r="AC265" s="7">
        <v>0</v>
      </c>
      <c r="AD265" s="25">
        <f t="shared" si="100"/>
        <v>0</v>
      </c>
      <c r="AE265" s="7">
        <v>0</v>
      </c>
      <c r="AF265" s="25">
        <f t="shared" si="101"/>
        <v>0</v>
      </c>
      <c r="AH265" s="7">
        <v>0</v>
      </c>
      <c r="AI265" s="25">
        <f t="shared" si="102"/>
        <v>0</v>
      </c>
    </row>
    <row r="266" spans="1:35" ht="14.4" x14ac:dyDescent="0.3">
      <c r="A266" t="s">
        <v>335</v>
      </c>
      <c r="B266" t="s">
        <v>769</v>
      </c>
      <c r="C266" s="7" t="s">
        <v>944</v>
      </c>
      <c r="D266" s="20">
        <v>5.7443975743362596</v>
      </c>
      <c r="E266" s="24">
        <v>0</v>
      </c>
      <c r="F266" s="24">
        <v>0</v>
      </c>
      <c r="G266" s="24">
        <v>0</v>
      </c>
      <c r="H266" s="16">
        <f t="shared" si="87"/>
        <v>5.7443975743362596</v>
      </c>
      <c r="I266" s="18">
        <f t="shared" si="88"/>
        <v>0</v>
      </c>
      <c r="J266" s="18">
        <f t="shared" si="89"/>
        <v>0</v>
      </c>
      <c r="K266" s="18">
        <f t="shared" si="90"/>
        <v>0</v>
      </c>
      <c r="L266" s="18">
        <f t="shared" si="91"/>
        <v>100</v>
      </c>
      <c r="M266">
        <v>1.08054900090326E-2</v>
      </c>
      <c r="N266" s="21">
        <v>2.13635761351324E-3</v>
      </c>
      <c r="O266" s="16">
        <f t="shared" si="103"/>
        <v>1.2941847622545841E-2</v>
      </c>
      <c r="P266" s="21">
        <v>3.7434095660854601E-2</v>
      </c>
      <c r="Q266" s="16">
        <f t="shared" si="104"/>
        <v>5.0375943283400441E-2</v>
      </c>
      <c r="R266" s="18">
        <f t="shared" si="92"/>
        <v>0.18810484248700576</v>
      </c>
      <c r="S266" s="18">
        <f t="shared" si="93"/>
        <v>3.7190281241285546E-2</v>
      </c>
      <c r="T266" s="18">
        <f t="shared" si="94"/>
        <v>0.2252951237282913</v>
      </c>
      <c r="U266" s="18">
        <f t="shared" si="95"/>
        <v>0.6516626883225427</v>
      </c>
      <c r="V266" s="18">
        <f t="shared" si="96"/>
        <v>0.8769578120508339</v>
      </c>
      <c r="X266" s="11">
        <f t="shared" si="97"/>
        <v>100</v>
      </c>
      <c r="Y266" s="11">
        <f t="shared" si="98"/>
        <v>0.87695781205083401</v>
      </c>
      <c r="AA266" s="7">
        <v>0</v>
      </c>
      <c r="AB266" s="25">
        <f t="shared" si="99"/>
        <v>0</v>
      </c>
      <c r="AC266" s="7">
        <v>0</v>
      </c>
      <c r="AD266" s="25">
        <f t="shared" si="100"/>
        <v>0</v>
      </c>
      <c r="AE266" s="7">
        <v>0</v>
      </c>
      <c r="AF266" s="25">
        <f t="shared" si="101"/>
        <v>0</v>
      </c>
      <c r="AH266" s="7">
        <v>0</v>
      </c>
      <c r="AI266" s="25">
        <f t="shared" si="102"/>
        <v>0</v>
      </c>
    </row>
    <row r="267" spans="1:35" ht="14.4" x14ac:dyDescent="0.3">
      <c r="A267" t="s">
        <v>336</v>
      </c>
      <c r="B267" t="s">
        <v>770</v>
      </c>
      <c r="C267" s="7" t="s">
        <v>944</v>
      </c>
      <c r="D267" s="20">
        <v>11.0739345813426</v>
      </c>
      <c r="E267" s="24">
        <v>0</v>
      </c>
      <c r="F267" s="24">
        <v>0</v>
      </c>
      <c r="G267" s="24">
        <v>0</v>
      </c>
      <c r="H267" s="16">
        <f t="shared" si="87"/>
        <v>11.0739345813426</v>
      </c>
      <c r="I267" s="18">
        <f t="shared" si="88"/>
        <v>0</v>
      </c>
      <c r="J267" s="18">
        <f t="shared" si="89"/>
        <v>0</v>
      </c>
      <c r="K267" s="18">
        <f t="shared" si="90"/>
        <v>0</v>
      </c>
      <c r="L267" s="18">
        <f t="shared" si="91"/>
        <v>100</v>
      </c>
      <c r="M267">
        <v>0.124853861583164</v>
      </c>
      <c r="N267" s="21">
        <v>6.3224953568450606E-2</v>
      </c>
      <c r="O267" s="16">
        <f t="shared" si="103"/>
        <v>0.18807881515161462</v>
      </c>
      <c r="P267" s="21">
        <v>0.226808934303948</v>
      </c>
      <c r="Q267" s="16">
        <f t="shared" si="104"/>
        <v>0.41488774945556262</v>
      </c>
      <c r="R267" s="18">
        <f t="shared" si="92"/>
        <v>1.1274570990650259</v>
      </c>
      <c r="S267" s="18">
        <f t="shared" si="93"/>
        <v>0.57093486604997834</v>
      </c>
      <c r="T267" s="18">
        <f t="shared" si="94"/>
        <v>1.6983919651150043</v>
      </c>
      <c r="U267" s="18">
        <f t="shared" si="95"/>
        <v>2.0481332324833885</v>
      </c>
      <c r="V267" s="18">
        <f t="shared" si="96"/>
        <v>3.7465251975983929</v>
      </c>
      <c r="X267" s="11">
        <f t="shared" si="97"/>
        <v>100</v>
      </c>
      <c r="Y267" s="11">
        <f t="shared" si="98"/>
        <v>3.7465251975983929</v>
      </c>
      <c r="AA267" s="7">
        <v>0</v>
      </c>
      <c r="AB267" s="25">
        <f t="shared" si="99"/>
        <v>0</v>
      </c>
      <c r="AC267" s="7">
        <v>0</v>
      </c>
      <c r="AD267" s="25">
        <f t="shared" si="100"/>
        <v>0</v>
      </c>
      <c r="AE267" s="7">
        <v>0</v>
      </c>
      <c r="AF267" s="25">
        <f t="shared" si="101"/>
        <v>0</v>
      </c>
      <c r="AH267" s="7">
        <v>0</v>
      </c>
      <c r="AI267" s="25">
        <f t="shared" si="102"/>
        <v>0</v>
      </c>
    </row>
    <row r="268" spans="1:35" ht="14.4" x14ac:dyDescent="0.3">
      <c r="A268" t="s">
        <v>337</v>
      </c>
      <c r="B268" t="s">
        <v>771</v>
      </c>
      <c r="C268" s="7" t="s">
        <v>944</v>
      </c>
      <c r="D268" s="20">
        <v>2.8895373116344198</v>
      </c>
      <c r="E268" s="24">
        <v>0</v>
      </c>
      <c r="F268" s="24">
        <v>0</v>
      </c>
      <c r="G268" s="24">
        <v>0</v>
      </c>
      <c r="H268" s="16">
        <f t="shared" si="87"/>
        <v>2.8895373116344198</v>
      </c>
      <c r="I268" s="18">
        <f t="shared" si="88"/>
        <v>0</v>
      </c>
      <c r="J268" s="18">
        <f t="shared" si="89"/>
        <v>0</v>
      </c>
      <c r="K268" s="18">
        <f t="shared" si="90"/>
        <v>0</v>
      </c>
      <c r="L268" s="18">
        <f t="shared" si="91"/>
        <v>100</v>
      </c>
      <c r="M268">
        <v>8.3330419339472397E-2</v>
      </c>
      <c r="N268" s="21">
        <v>4.5731487512725599E-2</v>
      </c>
      <c r="O268" s="16">
        <f t="shared" si="103"/>
        <v>0.12906190685219798</v>
      </c>
      <c r="P268" s="21">
        <v>7.4782657807765093E-2</v>
      </c>
      <c r="Q268" s="16">
        <f t="shared" si="104"/>
        <v>0.20384456465996309</v>
      </c>
      <c r="R268" s="18">
        <f t="shared" si="92"/>
        <v>2.8838672199853996</v>
      </c>
      <c r="S268" s="18">
        <f t="shared" si="93"/>
        <v>1.582657795370648</v>
      </c>
      <c r="T268" s="18">
        <f t="shared" si="94"/>
        <v>4.466525015356047</v>
      </c>
      <c r="U268" s="18">
        <f t="shared" si="95"/>
        <v>2.5880495644288981</v>
      </c>
      <c r="V268" s="18">
        <f t="shared" si="96"/>
        <v>7.054574579784946</v>
      </c>
      <c r="X268" s="11">
        <f t="shared" si="97"/>
        <v>100</v>
      </c>
      <c r="Y268" s="11">
        <f t="shared" si="98"/>
        <v>7.054574579784946</v>
      </c>
      <c r="AA268" s="7">
        <v>0</v>
      </c>
      <c r="AB268" s="25">
        <f t="shared" si="99"/>
        <v>0</v>
      </c>
      <c r="AC268" s="7">
        <v>0</v>
      </c>
      <c r="AD268" s="25">
        <f t="shared" si="100"/>
        <v>0</v>
      </c>
      <c r="AE268" s="7">
        <v>0</v>
      </c>
      <c r="AF268" s="25">
        <f t="shared" si="101"/>
        <v>0</v>
      </c>
      <c r="AH268" s="7">
        <v>0</v>
      </c>
      <c r="AI268" s="25">
        <f t="shared" si="102"/>
        <v>0</v>
      </c>
    </row>
    <row r="269" spans="1:35" ht="14.4" x14ac:dyDescent="0.3">
      <c r="A269" t="s">
        <v>338</v>
      </c>
      <c r="B269" t="s">
        <v>772</v>
      </c>
      <c r="C269" s="7" t="s">
        <v>941</v>
      </c>
      <c r="D269" s="20">
        <v>3.5576992559290401</v>
      </c>
      <c r="E269" s="24">
        <v>0</v>
      </c>
      <c r="F269" s="24">
        <v>0</v>
      </c>
      <c r="G269" s="24">
        <v>0</v>
      </c>
      <c r="H269" s="16">
        <f t="shared" si="87"/>
        <v>3.5576992559290401</v>
      </c>
      <c r="I269" s="18">
        <f t="shared" si="88"/>
        <v>0</v>
      </c>
      <c r="J269" s="18">
        <f t="shared" si="89"/>
        <v>0</v>
      </c>
      <c r="K269" s="18">
        <f t="shared" si="90"/>
        <v>0</v>
      </c>
      <c r="L269" s="18">
        <f t="shared" si="91"/>
        <v>100</v>
      </c>
      <c r="M269">
        <v>4.1510439815986303E-2</v>
      </c>
      <c r="N269" s="21">
        <v>3.84388133109052E-2</v>
      </c>
      <c r="O269" s="16">
        <f t="shared" si="103"/>
        <v>7.9949253126891495E-2</v>
      </c>
      <c r="P269" s="21">
        <v>0.10163208910348399</v>
      </c>
      <c r="Q269" s="16">
        <f t="shared" si="104"/>
        <v>0.18158134223037548</v>
      </c>
      <c r="R269" s="18">
        <f t="shared" si="92"/>
        <v>1.166777651225229</v>
      </c>
      <c r="S269" s="18">
        <f t="shared" si="93"/>
        <v>1.0804402099712467</v>
      </c>
      <c r="T269" s="18">
        <f t="shared" si="94"/>
        <v>2.2472178611964755</v>
      </c>
      <c r="U269" s="18">
        <f t="shared" si="95"/>
        <v>2.8566801686261223</v>
      </c>
      <c r="V269" s="18">
        <f t="shared" si="96"/>
        <v>5.1038980298225969</v>
      </c>
      <c r="X269" s="11">
        <f t="shared" si="97"/>
        <v>100</v>
      </c>
      <c r="Y269" s="11">
        <f t="shared" si="98"/>
        <v>5.1038980298225987</v>
      </c>
      <c r="AA269" s="7">
        <v>0</v>
      </c>
      <c r="AB269" s="25">
        <f t="shared" si="99"/>
        <v>0</v>
      </c>
      <c r="AC269" s="7">
        <v>0</v>
      </c>
      <c r="AD269" s="25">
        <f t="shared" si="100"/>
        <v>0</v>
      </c>
      <c r="AE269" s="7">
        <v>0</v>
      </c>
      <c r="AF269" s="25">
        <f t="shared" si="101"/>
        <v>0</v>
      </c>
      <c r="AH269" s="7">
        <v>0</v>
      </c>
      <c r="AI269" s="25">
        <f t="shared" si="102"/>
        <v>0</v>
      </c>
    </row>
    <row r="270" spans="1:35" ht="14.4" x14ac:dyDescent="0.3">
      <c r="A270" t="s">
        <v>339</v>
      </c>
      <c r="B270" t="s">
        <v>773</v>
      </c>
      <c r="C270" s="7" t="s">
        <v>944</v>
      </c>
      <c r="D270" s="20">
        <v>376.04428596667998</v>
      </c>
      <c r="E270" s="24">
        <v>51.806095653685603</v>
      </c>
      <c r="F270" s="24">
        <v>5.4178140262680001</v>
      </c>
      <c r="G270" s="24">
        <v>19.8391391539651</v>
      </c>
      <c r="H270" s="16">
        <f t="shared" si="87"/>
        <v>298.98123713276129</v>
      </c>
      <c r="I270" s="18">
        <f t="shared" si="88"/>
        <v>13.776594296735562</v>
      </c>
      <c r="J270" s="18">
        <f t="shared" si="89"/>
        <v>1.4407382929222476</v>
      </c>
      <c r="K270" s="18">
        <f t="shared" si="90"/>
        <v>5.2757454093380316</v>
      </c>
      <c r="L270" s="18">
        <f t="shared" si="91"/>
        <v>79.50692200100417</v>
      </c>
      <c r="M270">
        <v>32.815612732240702</v>
      </c>
      <c r="N270" s="21">
        <v>13.8315956555076</v>
      </c>
      <c r="O270" s="16">
        <f t="shared" si="103"/>
        <v>46.6472083877483</v>
      </c>
      <c r="P270" s="21">
        <v>27.3884404321274</v>
      </c>
      <c r="Q270" s="16">
        <f t="shared" si="104"/>
        <v>74.035648819875703</v>
      </c>
      <c r="R270" s="18">
        <f t="shared" si="92"/>
        <v>8.7265287512302159</v>
      </c>
      <c r="S270" s="18">
        <f t="shared" si="93"/>
        <v>3.6781826427574464</v>
      </c>
      <c r="T270" s="18">
        <f t="shared" si="94"/>
        <v>12.404711393987663</v>
      </c>
      <c r="U270" s="18">
        <f t="shared" si="95"/>
        <v>7.283301848802509</v>
      </c>
      <c r="V270" s="18">
        <f t="shared" si="96"/>
        <v>19.688013242790174</v>
      </c>
      <c r="X270" s="11">
        <f t="shared" si="97"/>
        <v>100.00000000000001</v>
      </c>
      <c r="Y270" s="11">
        <f t="shared" si="98"/>
        <v>19.68801324279017</v>
      </c>
      <c r="AA270" s="7">
        <v>3.7047793646493199</v>
      </c>
      <c r="AB270" s="25">
        <f t="shared" si="99"/>
        <v>0.98519762243577547</v>
      </c>
      <c r="AC270" s="7">
        <v>8.1855672886726101</v>
      </c>
      <c r="AD270" s="25">
        <f t="shared" si="100"/>
        <v>2.1767561944546885</v>
      </c>
      <c r="AE270" s="7">
        <v>1.73331359282898</v>
      </c>
      <c r="AF270" s="25">
        <f t="shared" si="101"/>
        <v>0.46093336809339602</v>
      </c>
      <c r="AH270" s="7">
        <v>12.848762299153799</v>
      </c>
      <c r="AI270" s="25">
        <f t="shared" si="102"/>
        <v>3.4168215762470817</v>
      </c>
    </row>
    <row r="271" spans="1:35" ht="14.4" x14ac:dyDescent="0.3">
      <c r="A271" t="s">
        <v>340</v>
      </c>
      <c r="B271" t="s">
        <v>774</v>
      </c>
      <c r="C271" s="7" t="s">
        <v>944</v>
      </c>
      <c r="D271" s="20">
        <v>42.358519569176103</v>
      </c>
      <c r="E271" s="24">
        <v>0</v>
      </c>
      <c r="F271" s="24">
        <v>0</v>
      </c>
      <c r="G271" s="24">
        <v>0</v>
      </c>
      <c r="H271" s="16">
        <f t="shared" si="87"/>
        <v>42.358519569176103</v>
      </c>
      <c r="I271" s="18">
        <f t="shared" si="88"/>
        <v>0</v>
      </c>
      <c r="J271" s="18">
        <f t="shared" si="89"/>
        <v>0</v>
      </c>
      <c r="K271" s="18">
        <f t="shared" si="90"/>
        <v>0</v>
      </c>
      <c r="L271" s="18">
        <f t="shared" si="91"/>
        <v>100</v>
      </c>
      <c r="M271">
        <v>1.94887658230423</v>
      </c>
      <c r="N271" s="21">
        <v>1.35448685562368</v>
      </c>
      <c r="O271" s="16">
        <f t="shared" si="103"/>
        <v>3.30336343792791</v>
      </c>
      <c r="P271" s="21">
        <v>2.9993748468820498</v>
      </c>
      <c r="Q271" s="16">
        <f t="shared" si="104"/>
        <v>6.3027382848099602</v>
      </c>
      <c r="R271" s="18">
        <f t="shared" si="92"/>
        <v>4.6009081576175035</v>
      </c>
      <c r="S271" s="18">
        <f t="shared" si="93"/>
        <v>3.1976727926283042</v>
      </c>
      <c r="T271" s="18">
        <f t="shared" si="94"/>
        <v>7.7985809502458077</v>
      </c>
      <c r="U271" s="18">
        <f t="shared" si="95"/>
        <v>7.080924634260982</v>
      </c>
      <c r="V271" s="18">
        <f t="shared" si="96"/>
        <v>14.879505584506791</v>
      </c>
      <c r="X271" s="11">
        <f t="shared" si="97"/>
        <v>100</v>
      </c>
      <c r="Y271" s="11">
        <f t="shared" si="98"/>
        <v>14.87950558450679</v>
      </c>
      <c r="AA271" s="7">
        <v>0</v>
      </c>
      <c r="AB271" s="25">
        <f t="shared" si="99"/>
        <v>0</v>
      </c>
      <c r="AC271" s="7">
        <v>0</v>
      </c>
      <c r="AD271" s="25">
        <f t="shared" si="100"/>
        <v>0</v>
      </c>
      <c r="AE271" s="7">
        <v>0</v>
      </c>
      <c r="AF271" s="25">
        <f t="shared" si="101"/>
        <v>0</v>
      </c>
      <c r="AH271" s="7">
        <v>0</v>
      </c>
      <c r="AI271" s="25">
        <f t="shared" si="102"/>
        <v>0</v>
      </c>
    </row>
    <row r="272" spans="1:35" ht="14.4" x14ac:dyDescent="0.3">
      <c r="A272" t="s">
        <v>341</v>
      </c>
      <c r="B272" t="s">
        <v>775</v>
      </c>
      <c r="C272" s="7" t="s">
        <v>941</v>
      </c>
      <c r="D272" s="20">
        <v>0.94239427102506101</v>
      </c>
      <c r="E272" s="24">
        <v>0</v>
      </c>
      <c r="F272" s="24">
        <v>0</v>
      </c>
      <c r="G272" s="24">
        <v>0</v>
      </c>
      <c r="H272" s="16">
        <f t="shared" si="87"/>
        <v>0.94239427102506101</v>
      </c>
      <c r="I272" s="18">
        <f t="shared" si="88"/>
        <v>0</v>
      </c>
      <c r="J272" s="18">
        <f t="shared" si="89"/>
        <v>0</v>
      </c>
      <c r="K272" s="18">
        <f t="shared" si="90"/>
        <v>0</v>
      </c>
      <c r="L272" s="18">
        <f t="shared" si="91"/>
        <v>100</v>
      </c>
      <c r="M272">
        <v>7.2644731346017499E-4</v>
      </c>
      <c r="N272" s="21">
        <v>4.2525740907585702E-4</v>
      </c>
      <c r="O272" s="16">
        <f t="shared" si="103"/>
        <v>1.151704722536032E-3</v>
      </c>
      <c r="P272" s="21">
        <v>1.0126299147387901E-2</v>
      </c>
      <c r="Q272" s="16">
        <f t="shared" si="104"/>
        <v>1.1278003869923933E-2</v>
      </c>
      <c r="R272" s="18">
        <f t="shared" si="92"/>
        <v>7.7085285405014581E-2</v>
      </c>
      <c r="S272" s="18">
        <f t="shared" si="93"/>
        <v>4.5125211617988305E-2</v>
      </c>
      <c r="T272" s="18">
        <f t="shared" si="94"/>
        <v>0.12221049702300291</v>
      </c>
      <c r="U272" s="18">
        <f t="shared" si="95"/>
        <v>1.0745289374874196</v>
      </c>
      <c r="V272" s="18">
        <f t="shared" si="96"/>
        <v>1.1967394345104223</v>
      </c>
      <c r="X272" s="11">
        <f t="shared" si="97"/>
        <v>100</v>
      </c>
      <c r="Y272" s="11">
        <f t="shared" si="98"/>
        <v>1.1967394345104225</v>
      </c>
      <c r="AA272" s="7">
        <v>0</v>
      </c>
      <c r="AB272" s="25">
        <f t="shared" si="99"/>
        <v>0</v>
      </c>
      <c r="AC272" s="7">
        <v>0</v>
      </c>
      <c r="AD272" s="25">
        <f t="shared" si="100"/>
        <v>0</v>
      </c>
      <c r="AE272" s="7">
        <v>0</v>
      </c>
      <c r="AF272" s="25">
        <f t="shared" si="101"/>
        <v>0</v>
      </c>
      <c r="AH272" s="7">
        <v>0</v>
      </c>
      <c r="AI272" s="25">
        <f t="shared" si="102"/>
        <v>0</v>
      </c>
    </row>
    <row r="273" spans="1:35" ht="14.4" x14ac:dyDescent="0.3">
      <c r="A273" t="s">
        <v>342</v>
      </c>
      <c r="B273" t="s">
        <v>776</v>
      </c>
      <c r="C273" s="7" t="s">
        <v>944</v>
      </c>
      <c r="D273" s="20">
        <v>0.30167521762084198</v>
      </c>
      <c r="E273" s="24">
        <v>0</v>
      </c>
      <c r="F273" s="24">
        <v>0</v>
      </c>
      <c r="G273" s="24">
        <v>0</v>
      </c>
      <c r="H273" s="16">
        <f t="shared" si="87"/>
        <v>0.30167521762084198</v>
      </c>
      <c r="I273" s="18">
        <f t="shared" si="88"/>
        <v>0</v>
      </c>
      <c r="J273" s="18">
        <f t="shared" si="89"/>
        <v>0</v>
      </c>
      <c r="K273" s="18">
        <f t="shared" si="90"/>
        <v>0</v>
      </c>
      <c r="L273" s="18">
        <f t="shared" si="91"/>
        <v>100</v>
      </c>
      <c r="M273">
        <v>3.53782394863956E-3</v>
      </c>
      <c r="N273" s="21">
        <v>4.0017539094551398E-4</v>
      </c>
      <c r="O273" s="16">
        <f t="shared" si="103"/>
        <v>3.9379993395850738E-3</v>
      </c>
      <c r="P273" s="21">
        <v>1.1154417448182301E-3</v>
      </c>
      <c r="Q273" s="16">
        <f t="shared" si="104"/>
        <v>5.0534410844033043E-3</v>
      </c>
      <c r="R273" s="18">
        <f t="shared" si="92"/>
        <v>1.1727260782442013</v>
      </c>
      <c r="S273" s="18">
        <f t="shared" si="93"/>
        <v>0.13265106563989326</v>
      </c>
      <c r="T273" s="18">
        <f t="shared" si="94"/>
        <v>1.3053771438840944</v>
      </c>
      <c r="U273" s="18">
        <f t="shared" si="95"/>
        <v>0.36974921361295376</v>
      </c>
      <c r="V273" s="18">
        <f t="shared" si="96"/>
        <v>1.6751263574970483</v>
      </c>
      <c r="X273" s="11">
        <f t="shared" si="97"/>
        <v>100</v>
      </c>
      <c r="Y273" s="11">
        <f t="shared" si="98"/>
        <v>1.6751263574970481</v>
      </c>
      <c r="AA273" s="7">
        <v>0</v>
      </c>
      <c r="AB273" s="25">
        <f t="shared" si="99"/>
        <v>0</v>
      </c>
      <c r="AC273" s="7">
        <v>0</v>
      </c>
      <c r="AD273" s="25">
        <f t="shared" si="100"/>
        <v>0</v>
      </c>
      <c r="AE273" s="7">
        <v>0</v>
      </c>
      <c r="AF273" s="25">
        <f t="shared" si="101"/>
        <v>0</v>
      </c>
      <c r="AH273" s="7">
        <v>0</v>
      </c>
      <c r="AI273" s="25">
        <f t="shared" si="102"/>
        <v>0</v>
      </c>
    </row>
    <row r="274" spans="1:35" ht="14.4" x14ac:dyDescent="0.3">
      <c r="A274" t="s">
        <v>343</v>
      </c>
      <c r="B274" t="s">
        <v>777</v>
      </c>
      <c r="C274" s="7" t="s">
        <v>944</v>
      </c>
      <c r="D274" s="20">
        <v>526.50540103887499</v>
      </c>
      <c r="E274" s="24">
        <v>3.8219629715778801E-3</v>
      </c>
      <c r="F274" s="24">
        <v>6.8159464086137406E-2</v>
      </c>
      <c r="G274" s="24">
        <v>1.4432512912131501</v>
      </c>
      <c r="H274" s="16">
        <f t="shared" si="87"/>
        <v>524.99016832060408</v>
      </c>
      <c r="I274" s="18">
        <f t="shared" si="88"/>
        <v>7.2591144630930048E-4</v>
      </c>
      <c r="J274" s="18">
        <f t="shared" si="89"/>
        <v>1.2945634356579904E-2</v>
      </c>
      <c r="K274" s="18">
        <f t="shared" si="90"/>
        <v>0.27411899068184226</v>
      </c>
      <c r="L274" s="18">
        <f t="shared" si="91"/>
        <v>99.712209463515251</v>
      </c>
      <c r="M274">
        <v>10.942556053994799</v>
      </c>
      <c r="N274" s="21">
        <v>6.2558930089313201</v>
      </c>
      <c r="O274" s="16">
        <f t="shared" si="103"/>
        <v>17.19844906292612</v>
      </c>
      <c r="P274" s="21">
        <v>19.156437104102</v>
      </c>
      <c r="Q274" s="16">
        <f t="shared" si="104"/>
        <v>36.35488616702812</v>
      </c>
      <c r="R274" s="18">
        <f t="shared" si="92"/>
        <v>2.0783369045034439</v>
      </c>
      <c r="S274" s="18">
        <f t="shared" si="93"/>
        <v>1.1881916114416859</v>
      </c>
      <c r="T274" s="18">
        <f t="shared" si="94"/>
        <v>3.2665285159451303</v>
      </c>
      <c r="U274" s="18">
        <f t="shared" si="95"/>
        <v>3.6384122681939148</v>
      </c>
      <c r="V274" s="18">
        <f t="shared" si="96"/>
        <v>6.9049407841390451</v>
      </c>
      <c r="X274" s="11">
        <f t="shared" si="97"/>
        <v>99.999999999999986</v>
      </c>
      <c r="Y274" s="11">
        <f t="shared" si="98"/>
        <v>6.9049407841390451</v>
      </c>
      <c r="AA274" s="7">
        <v>0</v>
      </c>
      <c r="AB274" s="25">
        <f t="shared" si="99"/>
        <v>0</v>
      </c>
      <c r="AC274" s="7">
        <v>0</v>
      </c>
      <c r="AD274" s="25">
        <f t="shared" si="100"/>
        <v>0</v>
      </c>
      <c r="AE274" s="7">
        <v>6.2127501972057102</v>
      </c>
      <c r="AF274" s="25">
        <f t="shared" si="101"/>
        <v>1.1799974292660649</v>
      </c>
      <c r="AH274" s="7">
        <v>15.4524297553645</v>
      </c>
      <c r="AI274" s="25">
        <f t="shared" si="102"/>
        <v>2.9349043190961597</v>
      </c>
    </row>
    <row r="275" spans="1:35" ht="14.4" x14ac:dyDescent="0.3">
      <c r="A275" t="s">
        <v>344</v>
      </c>
      <c r="B275" t="s">
        <v>778</v>
      </c>
      <c r="C275" s="7" t="s">
        <v>941</v>
      </c>
      <c r="D275" s="20">
        <v>0.83613209333335903</v>
      </c>
      <c r="E275" s="24">
        <v>0</v>
      </c>
      <c r="F275" s="24">
        <v>0</v>
      </c>
      <c r="G275" s="24">
        <v>0</v>
      </c>
      <c r="H275" s="16">
        <f t="shared" si="87"/>
        <v>0.83613209333335903</v>
      </c>
      <c r="I275" s="18">
        <f t="shared" si="88"/>
        <v>0</v>
      </c>
      <c r="J275" s="18">
        <f t="shared" si="89"/>
        <v>0</v>
      </c>
      <c r="K275" s="18">
        <f t="shared" si="90"/>
        <v>0</v>
      </c>
      <c r="L275" s="18">
        <f t="shared" si="91"/>
        <v>100</v>
      </c>
      <c r="M275">
        <v>5.9311347240964096E-4</v>
      </c>
      <c r="N275" s="21">
        <v>1.63838473911164E-4</v>
      </c>
      <c r="O275" s="16">
        <f t="shared" si="103"/>
        <v>7.5695194632080499E-4</v>
      </c>
      <c r="P275" s="21">
        <v>2.8769558806288802E-4</v>
      </c>
      <c r="Q275" s="16">
        <f t="shared" si="104"/>
        <v>1.044647534383693E-3</v>
      </c>
      <c r="R275" s="18">
        <f t="shared" si="92"/>
        <v>7.0935379366328363E-2</v>
      </c>
      <c r="S275" s="18">
        <f t="shared" si="93"/>
        <v>1.9594807473302302E-2</v>
      </c>
      <c r="T275" s="18">
        <f t="shared" si="94"/>
        <v>9.0530186839630669E-2</v>
      </c>
      <c r="U275" s="18">
        <f t="shared" si="95"/>
        <v>3.4407911184935962E-2</v>
      </c>
      <c r="V275" s="18">
        <f t="shared" si="96"/>
        <v>0.12493809802456664</v>
      </c>
      <c r="X275" s="11">
        <f t="shared" si="97"/>
        <v>100</v>
      </c>
      <c r="Y275" s="11">
        <f t="shared" si="98"/>
        <v>0.12493809802456662</v>
      </c>
      <c r="AA275" s="7">
        <v>0</v>
      </c>
      <c r="AB275" s="25">
        <f t="shared" si="99"/>
        <v>0</v>
      </c>
      <c r="AC275" s="7">
        <v>0</v>
      </c>
      <c r="AD275" s="25">
        <f t="shared" si="100"/>
        <v>0</v>
      </c>
      <c r="AE275" s="7">
        <v>0</v>
      </c>
      <c r="AF275" s="25">
        <f t="shared" si="101"/>
        <v>0</v>
      </c>
      <c r="AH275" s="7">
        <v>0</v>
      </c>
      <c r="AI275" s="25">
        <f t="shared" si="102"/>
        <v>0</v>
      </c>
    </row>
    <row r="276" spans="1:35" ht="14.4" x14ac:dyDescent="0.3">
      <c r="A276" t="s">
        <v>345</v>
      </c>
      <c r="B276" t="s">
        <v>779</v>
      </c>
      <c r="C276" s="7" t="s">
        <v>943</v>
      </c>
      <c r="D276" s="20">
        <v>2.8794234867197401</v>
      </c>
      <c r="E276" s="24">
        <v>0</v>
      </c>
      <c r="F276" s="24">
        <v>0</v>
      </c>
      <c r="G276" s="24">
        <v>0</v>
      </c>
      <c r="H276" s="16">
        <f t="shared" si="87"/>
        <v>2.8794234867197401</v>
      </c>
      <c r="I276" s="18">
        <f t="shared" si="88"/>
        <v>0</v>
      </c>
      <c r="J276" s="18">
        <f t="shared" si="89"/>
        <v>0</v>
      </c>
      <c r="K276" s="18">
        <f t="shared" si="90"/>
        <v>0</v>
      </c>
      <c r="L276" s="18">
        <f t="shared" si="91"/>
        <v>100</v>
      </c>
      <c r="M276">
        <v>3.3830087872194402E-2</v>
      </c>
      <c r="N276" s="21">
        <v>1.8493476637099899E-2</v>
      </c>
      <c r="O276" s="16">
        <f t="shared" si="103"/>
        <v>5.2323564509294304E-2</v>
      </c>
      <c r="P276" s="21">
        <v>3.9234398514624597E-2</v>
      </c>
      <c r="Q276" s="16">
        <f t="shared" si="104"/>
        <v>9.1557963023918901E-2</v>
      </c>
      <c r="R276" s="18">
        <f t="shared" si="92"/>
        <v>1.1748910164907309</v>
      </c>
      <c r="S276" s="18">
        <f t="shared" si="93"/>
        <v>0.64226317255499643</v>
      </c>
      <c r="T276" s="18">
        <f t="shared" si="94"/>
        <v>1.8171541890457272</v>
      </c>
      <c r="U276" s="18">
        <f t="shared" si="95"/>
        <v>1.3625782624743643</v>
      </c>
      <c r="V276" s="18">
        <f t="shared" si="96"/>
        <v>3.179732451520092</v>
      </c>
      <c r="X276" s="11">
        <f t="shared" si="97"/>
        <v>100</v>
      </c>
      <c r="Y276" s="11">
        <f t="shared" si="98"/>
        <v>3.179732451520092</v>
      </c>
      <c r="AA276" s="7">
        <v>0</v>
      </c>
      <c r="AB276" s="25">
        <f t="shared" si="99"/>
        <v>0</v>
      </c>
      <c r="AC276" s="7">
        <v>0</v>
      </c>
      <c r="AD276" s="25">
        <f t="shared" si="100"/>
        <v>0</v>
      </c>
      <c r="AE276" s="7">
        <v>0</v>
      </c>
      <c r="AF276" s="25">
        <f t="shared" si="101"/>
        <v>0</v>
      </c>
      <c r="AH276" s="7">
        <v>0</v>
      </c>
      <c r="AI276" s="25">
        <f t="shared" si="102"/>
        <v>0</v>
      </c>
    </row>
    <row r="277" spans="1:35" ht="14.4" x14ac:dyDescent="0.3">
      <c r="A277" t="s">
        <v>346</v>
      </c>
      <c r="B277" t="s">
        <v>780</v>
      </c>
      <c r="C277" s="7" t="s">
        <v>941</v>
      </c>
      <c r="D277" s="20">
        <v>1.4538612223189999</v>
      </c>
      <c r="E277" s="24">
        <v>0.14999060879302401</v>
      </c>
      <c r="F277" s="24">
        <v>0</v>
      </c>
      <c r="G277" s="24">
        <v>0.38328827245069402</v>
      </c>
      <c r="H277" s="16">
        <f t="shared" si="87"/>
        <v>0.92058234107528181</v>
      </c>
      <c r="I277" s="18">
        <f t="shared" si="88"/>
        <v>10.316707433311933</v>
      </c>
      <c r="J277" s="18">
        <f t="shared" si="89"/>
        <v>0</v>
      </c>
      <c r="K277" s="18">
        <f t="shared" si="90"/>
        <v>26.363470362000928</v>
      </c>
      <c r="L277" s="18">
        <f t="shared" si="91"/>
        <v>63.319822204687128</v>
      </c>
      <c r="M277">
        <v>7.5390768632883506E-2</v>
      </c>
      <c r="N277" s="21">
        <v>6.3164950943594797E-2</v>
      </c>
      <c r="O277" s="16">
        <f t="shared" si="103"/>
        <v>0.1385557195764783</v>
      </c>
      <c r="P277" s="21">
        <v>0.26341578334399701</v>
      </c>
      <c r="Q277" s="16">
        <f t="shared" si="104"/>
        <v>0.40197150292047534</v>
      </c>
      <c r="R277" s="18">
        <f t="shared" si="92"/>
        <v>5.185554678501604</v>
      </c>
      <c r="S277" s="18">
        <f t="shared" si="93"/>
        <v>4.3446341352197795</v>
      </c>
      <c r="T277" s="18">
        <f t="shared" si="94"/>
        <v>9.5301888137213844</v>
      </c>
      <c r="U277" s="18">
        <f t="shared" si="95"/>
        <v>18.118358155521356</v>
      </c>
      <c r="V277" s="18">
        <f t="shared" si="96"/>
        <v>27.648546969242744</v>
      </c>
      <c r="X277" s="11">
        <f t="shared" si="97"/>
        <v>99.999999999999986</v>
      </c>
      <c r="Y277" s="11">
        <f t="shared" si="98"/>
        <v>27.648546969242741</v>
      </c>
      <c r="AA277" s="7">
        <v>0</v>
      </c>
      <c r="AB277" s="25">
        <f t="shared" si="99"/>
        <v>0</v>
      </c>
      <c r="AC277" s="7">
        <v>0.37745521214294098</v>
      </c>
      <c r="AD277" s="25">
        <f t="shared" si="100"/>
        <v>25.962258732018189</v>
      </c>
      <c r="AE277" s="7">
        <v>7.0799623650527697E-3</v>
      </c>
      <c r="AF277" s="25">
        <f t="shared" si="101"/>
        <v>0.48697649104085639</v>
      </c>
      <c r="AH277" s="7">
        <v>0</v>
      </c>
      <c r="AI277" s="25">
        <f t="shared" si="102"/>
        <v>0</v>
      </c>
    </row>
    <row r="278" spans="1:35" ht="14.4" x14ac:dyDescent="0.3">
      <c r="A278" t="s">
        <v>347</v>
      </c>
      <c r="B278" t="s">
        <v>781</v>
      </c>
      <c r="C278" s="7" t="s">
        <v>941</v>
      </c>
      <c r="D278" s="20">
        <v>19.947487146833701</v>
      </c>
      <c r="E278" s="24">
        <v>0</v>
      </c>
      <c r="F278" s="24">
        <v>0</v>
      </c>
      <c r="G278" s="24">
        <v>0</v>
      </c>
      <c r="H278" s="16">
        <f t="shared" si="87"/>
        <v>19.947487146833701</v>
      </c>
      <c r="I278" s="18">
        <f t="shared" si="88"/>
        <v>0</v>
      </c>
      <c r="J278" s="18">
        <f t="shared" si="89"/>
        <v>0</v>
      </c>
      <c r="K278" s="18">
        <f t="shared" si="90"/>
        <v>0</v>
      </c>
      <c r="L278" s="18">
        <f t="shared" si="91"/>
        <v>100</v>
      </c>
      <c r="M278">
        <v>0.168153211127131</v>
      </c>
      <c r="N278" s="21">
        <v>0.10452588294078501</v>
      </c>
      <c r="O278" s="16">
        <f t="shared" si="103"/>
        <v>0.27267909406791602</v>
      </c>
      <c r="P278" s="21">
        <v>0.46606431914605601</v>
      </c>
      <c r="Q278" s="16">
        <f t="shared" si="104"/>
        <v>0.73874341321397208</v>
      </c>
      <c r="R278" s="18">
        <f t="shared" si="92"/>
        <v>0.84297941835657342</v>
      </c>
      <c r="S278" s="18">
        <f t="shared" si="93"/>
        <v>0.52400526528163016</v>
      </c>
      <c r="T278" s="18">
        <f t="shared" si="94"/>
        <v>1.3669846836382038</v>
      </c>
      <c r="U278" s="18">
        <f t="shared" si="95"/>
        <v>2.3364562950478462</v>
      </c>
      <c r="V278" s="18">
        <f t="shared" si="96"/>
        <v>3.7034409786860496</v>
      </c>
      <c r="X278" s="11">
        <f t="shared" si="97"/>
        <v>100</v>
      </c>
      <c r="Y278" s="11">
        <f t="shared" si="98"/>
        <v>3.70344097868605</v>
      </c>
      <c r="AA278" s="7">
        <v>0</v>
      </c>
      <c r="AB278" s="25">
        <f t="shared" si="99"/>
        <v>0</v>
      </c>
      <c r="AC278" s="7">
        <v>0</v>
      </c>
      <c r="AD278" s="25">
        <f t="shared" si="100"/>
        <v>0</v>
      </c>
      <c r="AE278" s="7">
        <v>0</v>
      </c>
      <c r="AF278" s="25">
        <f t="shared" si="101"/>
        <v>0</v>
      </c>
      <c r="AH278" s="7">
        <v>0</v>
      </c>
      <c r="AI278" s="25">
        <f t="shared" si="102"/>
        <v>0</v>
      </c>
    </row>
    <row r="279" spans="1:35" ht="14.4" x14ac:dyDescent="0.3">
      <c r="A279" t="s">
        <v>348</v>
      </c>
      <c r="B279" t="s">
        <v>782</v>
      </c>
      <c r="C279" s="7" t="s">
        <v>941</v>
      </c>
      <c r="D279" s="20">
        <v>0.455311993029341</v>
      </c>
      <c r="E279" s="24">
        <v>0</v>
      </c>
      <c r="F279" s="24">
        <v>0</v>
      </c>
      <c r="G279" s="24">
        <v>6.0558350935520098E-3</v>
      </c>
      <c r="H279" s="16">
        <f t="shared" si="87"/>
        <v>0.44925615793578899</v>
      </c>
      <c r="I279" s="18">
        <f t="shared" si="88"/>
        <v>0</v>
      </c>
      <c r="J279" s="18">
        <f t="shared" si="89"/>
        <v>0</v>
      </c>
      <c r="K279" s="18">
        <f t="shared" si="90"/>
        <v>1.3300407602401465</v>
      </c>
      <c r="L279" s="18">
        <f t="shared" si="91"/>
        <v>98.669959239759848</v>
      </c>
      <c r="M279">
        <v>0</v>
      </c>
      <c r="N279" s="21">
        <v>0</v>
      </c>
      <c r="O279" s="16">
        <f t="shared" si="103"/>
        <v>0</v>
      </c>
      <c r="P279" s="21">
        <v>0</v>
      </c>
      <c r="Q279" s="16">
        <f t="shared" si="104"/>
        <v>0</v>
      </c>
      <c r="R279" s="18">
        <f t="shared" si="92"/>
        <v>0</v>
      </c>
      <c r="S279" s="18">
        <f t="shared" si="93"/>
        <v>0</v>
      </c>
      <c r="T279" s="18">
        <f t="shared" si="94"/>
        <v>0</v>
      </c>
      <c r="U279" s="18">
        <f t="shared" si="95"/>
        <v>0</v>
      </c>
      <c r="V279" s="18">
        <f t="shared" si="96"/>
        <v>0</v>
      </c>
      <c r="X279" s="11">
        <f t="shared" si="97"/>
        <v>100</v>
      </c>
      <c r="Y279" s="11">
        <f t="shared" si="98"/>
        <v>0</v>
      </c>
      <c r="AA279" s="7">
        <v>0</v>
      </c>
      <c r="AB279" s="25">
        <f t="shared" si="99"/>
        <v>0</v>
      </c>
      <c r="AC279" s="7">
        <v>1.7226053233374799E-3</v>
      </c>
      <c r="AD279" s="25">
        <f t="shared" si="100"/>
        <v>0.37833515253495037</v>
      </c>
      <c r="AE279" s="7">
        <v>3.2768485489895097E-2</v>
      </c>
      <c r="AF279" s="25">
        <f t="shared" si="101"/>
        <v>7.1969300153671645</v>
      </c>
      <c r="AH279" s="7">
        <v>0</v>
      </c>
      <c r="AI279" s="25">
        <f t="shared" si="102"/>
        <v>0</v>
      </c>
    </row>
    <row r="280" spans="1:35" ht="14.4" x14ac:dyDescent="0.3">
      <c r="A280" t="s">
        <v>349</v>
      </c>
      <c r="B280" t="s">
        <v>783</v>
      </c>
      <c r="C280" s="7" t="s">
        <v>941</v>
      </c>
      <c r="D280" s="20">
        <v>7.0514062543124503</v>
      </c>
      <c r="E280" s="24">
        <v>0</v>
      </c>
      <c r="F280" s="24">
        <v>0</v>
      </c>
      <c r="G280" s="24">
        <v>0</v>
      </c>
      <c r="H280" s="16">
        <f t="shared" si="87"/>
        <v>7.0514062543124503</v>
      </c>
      <c r="I280" s="18">
        <f t="shared" si="88"/>
        <v>0</v>
      </c>
      <c r="J280" s="18">
        <f t="shared" si="89"/>
        <v>0</v>
      </c>
      <c r="K280" s="18">
        <f t="shared" si="90"/>
        <v>0</v>
      </c>
      <c r="L280" s="18">
        <f t="shared" si="91"/>
        <v>100</v>
      </c>
      <c r="M280">
        <v>3.9142176088737303E-2</v>
      </c>
      <c r="N280" s="21">
        <v>4.2653974236924401E-2</v>
      </c>
      <c r="O280" s="16">
        <f t="shared" si="103"/>
        <v>8.1796150325661704E-2</v>
      </c>
      <c r="P280" s="21">
        <v>8.6837107005498501E-2</v>
      </c>
      <c r="Q280" s="16">
        <f t="shared" si="104"/>
        <v>0.16863325733116019</v>
      </c>
      <c r="R280" s="18">
        <f t="shared" si="92"/>
        <v>0.55509744690711871</v>
      </c>
      <c r="S280" s="18">
        <f t="shared" si="93"/>
        <v>0.60490025249698776</v>
      </c>
      <c r="T280" s="18">
        <f t="shared" si="94"/>
        <v>1.1599976994041064</v>
      </c>
      <c r="U280" s="18">
        <f t="shared" si="95"/>
        <v>1.231486371280782</v>
      </c>
      <c r="V280" s="18">
        <f t="shared" si="96"/>
        <v>2.3914840706848883</v>
      </c>
      <c r="X280" s="11">
        <f t="shared" si="97"/>
        <v>100</v>
      </c>
      <c r="Y280" s="11">
        <f t="shared" si="98"/>
        <v>2.3914840706848883</v>
      </c>
      <c r="AA280" s="7">
        <v>0</v>
      </c>
      <c r="AB280" s="25">
        <f t="shared" si="99"/>
        <v>0</v>
      </c>
      <c r="AC280" s="7">
        <v>0</v>
      </c>
      <c r="AD280" s="25">
        <f t="shared" si="100"/>
        <v>0</v>
      </c>
      <c r="AE280" s="7">
        <v>0</v>
      </c>
      <c r="AF280" s="25">
        <f t="shared" si="101"/>
        <v>0</v>
      </c>
      <c r="AH280" s="7">
        <v>0</v>
      </c>
      <c r="AI280" s="25">
        <f t="shared" si="102"/>
        <v>0</v>
      </c>
    </row>
    <row r="281" spans="1:35" ht="14.4" x14ac:dyDescent="0.3">
      <c r="A281" t="s">
        <v>350</v>
      </c>
      <c r="B281" t="s">
        <v>784</v>
      </c>
      <c r="C281" s="7" t="s">
        <v>941</v>
      </c>
      <c r="D281" s="20">
        <v>5.3533286248985599</v>
      </c>
      <c r="E281" s="24">
        <v>0</v>
      </c>
      <c r="F281" s="24">
        <v>0</v>
      </c>
      <c r="G281" s="24">
        <v>0</v>
      </c>
      <c r="H281" s="16">
        <f t="shared" si="87"/>
        <v>5.3533286248985599</v>
      </c>
      <c r="I281" s="18">
        <f t="shared" si="88"/>
        <v>0</v>
      </c>
      <c r="J281" s="18">
        <f t="shared" si="89"/>
        <v>0</v>
      </c>
      <c r="K281" s="18">
        <f t="shared" si="90"/>
        <v>0</v>
      </c>
      <c r="L281" s="18">
        <f t="shared" si="91"/>
        <v>100</v>
      </c>
      <c r="M281">
        <v>0.29028616509295102</v>
      </c>
      <c r="N281" s="21">
        <v>4.5215658739929498E-2</v>
      </c>
      <c r="O281" s="16">
        <f t="shared" si="103"/>
        <v>0.33550182383288052</v>
      </c>
      <c r="P281" s="21">
        <v>5.9454661431799199E-2</v>
      </c>
      <c r="Q281" s="16">
        <f t="shared" si="104"/>
        <v>0.39495648526467975</v>
      </c>
      <c r="R281" s="18">
        <f t="shared" si="92"/>
        <v>5.4225358731540911</v>
      </c>
      <c r="S281" s="18">
        <f t="shared" si="93"/>
        <v>0.84462699580275225</v>
      </c>
      <c r="T281" s="18">
        <f t="shared" si="94"/>
        <v>6.2671628689568433</v>
      </c>
      <c r="U281" s="18">
        <f t="shared" si="95"/>
        <v>1.1106110907384432</v>
      </c>
      <c r="V281" s="18">
        <f t="shared" si="96"/>
        <v>7.3777739596952872</v>
      </c>
      <c r="X281" s="11">
        <f t="shared" si="97"/>
        <v>100</v>
      </c>
      <c r="Y281" s="11">
        <f t="shared" si="98"/>
        <v>7.3777739596952863</v>
      </c>
      <c r="AA281" s="7">
        <v>0</v>
      </c>
      <c r="AB281" s="25">
        <f t="shared" si="99"/>
        <v>0</v>
      </c>
      <c r="AC281" s="7">
        <v>0</v>
      </c>
      <c r="AD281" s="25">
        <f t="shared" si="100"/>
        <v>0</v>
      </c>
      <c r="AE281" s="7">
        <v>0</v>
      </c>
      <c r="AF281" s="25">
        <f t="shared" si="101"/>
        <v>0</v>
      </c>
      <c r="AH281" s="7">
        <v>0</v>
      </c>
      <c r="AI281" s="25">
        <f t="shared" si="102"/>
        <v>0</v>
      </c>
    </row>
    <row r="282" spans="1:35" ht="14.4" x14ac:dyDescent="0.3">
      <c r="A282" t="s">
        <v>351</v>
      </c>
      <c r="B282" t="s">
        <v>785</v>
      </c>
      <c r="C282" s="7" t="s">
        <v>941</v>
      </c>
      <c r="D282" s="20">
        <v>4.9103202467503104</v>
      </c>
      <c r="E282" s="24">
        <v>0</v>
      </c>
      <c r="F282" s="24">
        <v>0</v>
      </c>
      <c r="G282" s="24">
        <v>0</v>
      </c>
      <c r="H282" s="16">
        <f t="shared" si="87"/>
        <v>4.9103202467503104</v>
      </c>
      <c r="I282" s="18">
        <f t="shared" si="88"/>
        <v>0</v>
      </c>
      <c r="J282" s="18">
        <f t="shared" si="89"/>
        <v>0</v>
      </c>
      <c r="K282" s="18">
        <f t="shared" si="90"/>
        <v>0</v>
      </c>
      <c r="L282" s="18">
        <f t="shared" si="91"/>
        <v>100</v>
      </c>
      <c r="M282">
        <v>0.46830796063736402</v>
      </c>
      <c r="N282" s="21">
        <v>0.2010027071237</v>
      </c>
      <c r="O282" s="16">
        <f t="shared" si="103"/>
        <v>0.66931066776106407</v>
      </c>
      <c r="P282" s="21">
        <v>0.182494274509685</v>
      </c>
      <c r="Q282" s="16">
        <f t="shared" si="104"/>
        <v>0.8518049422707491</v>
      </c>
      <c r="R282" s="18">
        <f t="shared" si="92"/>
        <v>9.537218289322249</v>
      </c>
      <c r="S282" s="18">
        <f t="shared" si="93"/>
        <v>4.0934744990762102</v>
      </c>
      <c r="T282" s="18">
        <f t="shared" si="94"/>
        <v>13.630692788398461</v>
      </c>
      <c r="U282" s="18">
        <f t="shared" si="95"/>
        <v>3.7165452626121724</v>
      </c>
      <c r="V282" s="18">
        <f t="shared" si="96"/>
        <v>17.347238051010631</v>
      </c>
      <c r="X282" s="11">
        <f t="shared" si="97"/>
        <v>100</v>
      </c>
      <c r="Y282" s="11">
        <f t="shared" si="98"/>
        <v>17.347238051010631</v>
      </c>
      <c r="AA282" s="7">
        <v>0</v>
      </c>
      <c r="AB282" s="25">
        <f t="shared" si="99"/>
        <v>0</v>
      </c>
      <c r="AC282" s="7">
        <v>0</v>
      </c>
      <c r="AD282" s="25">
        <f t="shared" si="100"/>
        <v>0</v>
      </c>
      <c r="AE282" s="7">
        <v>0</v>
      </c>
      <c r="AF282" s="25">
        <f t="shared" si="101"/>
        <v>0</v>
      </c>
      <c r="AH282" s="7">
        <v>0</v>
      </c>
      <c r="AI282" s="25">
        <f t="shared" si="102"/>
        <v>0</v>
      </c>
    </row>
    <row r="283" spans="1:35" ht="14.4" x14ac:dyDescent="0.3">
      <c r="A283" t="s">
        <v>352</v>
      </c>
      <c r="B283" t="s">
        <v>786</v>
      </c>
      <c r="C283" s="7" t="s">
        <v>941</v>
      </c>
      <c r="D283" s="20">
        <v>5.1186850907917298</v>
      </c>
      <c r="E283" s="24">
        <v>0.35237887134319501</v>
      </c>
      <c r="F283" s="24">
        <v>0.10313427462901099</v>
      </c>
      <c r="G283" s="24">
        <v>0.15426216508774601</v>
      </c>
      <c r="H283" s="16">
        <f t="shared" si="87"/>
        <v>4.5089097797317779</v>
      </c>
      <c r="I283" s="18">
        <f t="shared" si="88"/>
        <v>6.8841678105400108</v>
      </c>
      <c r="J283" s="18">
        <f t="shared" si="89"/>
        <v>2.0148587537558158</v>
      </c>
      <c r="K283" s="18">
        <f t="shared" si="90"/>
        <v>3.0137068866622854</v>
      </c>
      <c r="L283" s="18">
        <f t="shared" si="91"/>
        <v>88.087266549041885</v>
      </c>
      <c r="M283">
        <v>0.10078525028264</v>
      </c>
      <c r="N283" s="21">
        <v>6.2174958460341601E-2</v>
      </c>
      <c r="O283" s="16">
        <f t="shared" si="103"/>
        <v>0.16296020874298162</v>
      </c>
      <c r="P283" s="21">
        <v>0.12943139114091601</v>
      </c>
      <c r="Q283" s="16">
        <f t="shared" si="104"/>
        <v>0.29239159988389762</v>
      </c>
      <c r="R283" s="18">
        <f t="shared" si="92"/>
        <v>1.9689675863035188</v>
      </c>
      <c r="S283" s="18">
        <f t="shared" si="93"/>
        <v>1.2146666059256386</v>
      </c>
      <c r="T283" s="18">
        <f t="shared" si="94"/>
        <v>3.1836341922291576</v>
      </c>
      <c r="U283" s="18">
        <f t="shared" si="95"/>
        <v>2.528606250338723</v>
      </c>
      <c r="V283" s="18">
        <f t="shared" si="96"/>
        <v>5.7122404425678805</v>
      </c>
      <c r="X283" s="11">
        <f t="shared" si="97"/>
        <v>100</v>
      </c>
      <c r="Y283" s="11">
        <f t="shared" si="98"/>
        <v>5.7122404425678805</v>
      </c>
      <c r="AA283" s="7">
        <v>8.3606747311960106E-2</v>
      </c>
      <c r="AB283" s="25">
        <f t="shared" si="99"/>
        <v>1.633363760985505</v>
      </c>
      <c r="AC283" s="7">
        <v>5.1945121059084699E-2</v>
      </c>
      <c r="AD283" s="25">
        <f t="shared" si="100"/>
        <v>1.0148137683353775</v>
      </c>
      <c r="AE283" s="7">
        <v>0.101477299378086</v>
      </c>
      <c r="AF283" s="25">
        <f t="shared" si="101"/>
        <v>1.982487642395482</v>
      </c>
      <c r="AH283" s="7">
        <v>0.27475499770226403</v>
      </c>
      <c r="AI283" s="25">
        <f t="shared" si="102"/>
        <v>5.3676870686289169</v>
      </c>
    </row>
    <row r="284" spans="1:35" ht="14.4" x14ac:dyDescent="0.3">
      <c r="A284" t="s">
        <v>353</v>
      </c>
      <c r="B284" t="s">
        <v>787</v>
      </c>
      <c r="C284" s="7" t="s">
        <v>944</v>
      </c>
      <c r="D284" s="20">
        <v>0.75117030881310298</v>
      </c>
      <c r="E284" s="24">
        <v>0</v>
      </c>
      <c r="F284" s="24">
        <v>0</v>
      </c>
      <c r="G284" s="24">
        <v>0</v>
      </c>
      <c r="H284" s="16">
        <f t="shared" si="87"/>
        <v>0.75117030881310298</v>
      </c>
      <c r="I284" s="18">
        <f t="shared" si="88"/>
        <v>0</v>
      </c>
      <c r="J284" s="18">
        <f t="shared" si="89"/>
        <v>0</v>
      </c>
      <c r="K284" s="18">
        <f t="shared" si="90"/>
        <v>0</v>
      </c>
      <c r="L284" s="18">
        <f t="shared" si="91"/>
        <v>100</v>
      </c>
      <c r="M284">
        <v>3.6009121588889601E-3</v>
      </c>
      <c r="N284" s="21">
        <v>2.4859417775296598E-4</v>
      </c>
      <c r="O284" s="16">
        <f t="shared" si="103"/>
        <v>3.8495063366419261E-3</v>
      </c>
      <c r="P284" s="21">
        <v>1.7776802332202302E-2</v>
      </c>
      <c r="Q284" s="16">
        <f t="shared" si="104"/>
        <v>2.1626308668844227E-2</v>
      </c>
      <c r="R284" s="18">
        <f t="shared" si="92"/>
        <v>0.47937360098519222</v>
      </c>
      <c r="S284" s="18">
        <f t="shared" si="93"/>
        <v>3.3094249710929155E-2</v>
      </c>
      <c r="T284" s="18">
        <f t="shared" si="94"/>
        <v>0.51246785069612133</v>
      </c>
      <c r="U284" s="18">
        <f t="shared" si="95"/>
        <v>2.3665475223975219</v>
      </c>
      <c r="V284" s="18">
        <f t="shared" si="96"/>
        <v>2.879015373093643</v>
      </c>
      <c r="X284" s="11">
        <f t="shared" si="97"/>
        <v>100</v>
      </c>
      <c r="Y284" s="11">
        <f t="shared" si="98"/>
        <v>2.879015373093643</v>
      </c>
      <c r="AA284" s="7">
        <v>0</v>
      </c>
      <c r="AB284" s="25">
        <f t="shared" si="99"/>
        <v>0</v>
      </c>
      <c r="AC284" s="7">
        <v>0</v>
      </c>
      <c r="AD284" s="25">
        <f t="shared" si="100"/>
        <v>0</v>
      </c>
      <c r="AE284" s="7">
        <v>0</v>
      </c>
      <c r="AF284" s="25">
        <f t="shared" si="101"/>
        <v>0</v>
      </c>
      <c r="AH284" s="7">
        <v>0</v>
      </c>
      <c r="AI284" s="25">
        <f t="shared" si="102"/>
        <v>0</v>
      </c>
    </row>
    <row r="285" spans="1:35" ht="14.4" x14ac:dyDescent="0.3">
      <c r="A285" t="s">
        <v>354</v>
      </c>
      <c r="B285" t="s">
        <v>788</v>
      </c>
      <c r="C285" s="7" t="s">
        <v>944</v>
      </c>
      <c r="D285" s="20">
        <v>0.97120656808176997</v>
      </c>
      <c r="E285" s="24">
        <v>0</v>
      </c>
      <c r="F285" s="24">
        <v>0</v>
      </c>
      <c r="G285" s="24">
        <v>0</v>
      </c>
      <c r="H285" s="16">
        <f t="shared" si="87"/>
        <v>0.97120656808176997</v>
      </c>
      <c r="I285" s="18">
        <f t="shared" si="88"/>
        <v>0</v>
      </c>
      <c r="J285" s="18">
        <f t="shared" si="89"/>
        <v>0</v>
      </c>
      <c r="K285" s="18">
        <f t="shared" si="90"/>
        <v>0</v>
      </c>
      <c r="L285" s="18">
        <f t="shared" si="91"/>
        <v>100</v>
      </c>
      <c r="M285">
        <v>3.6009121588889601E-3</v>
      </c>
      <c r="N285" s="21">
        <v>2.4859417775296598E-4</v>
      </c>
      <c r="O285" s="16">
        <f t="shared" si="103"/>
        <v>3.8495063366419261E-3</v>
      </c>
      <c r="P285" s="21">
        <v>2.0069272346641E-2</v>
      </c>
      <c r="Q285" s="16">
        <f t="shared" si="104"/>
        <v>2.3918778683282925E-2</v>
      </c>
      <c r="R285" s="18">
        <f t="shared" si="92"/>
        <v>0.37076686641453854</v>
      </c>
      <c r="S285" s="18">
        <f t="shared" si="93"/>
        <v>2.5596426746162183E-2</v>
      </c>
      <c r="T285" s="18">
        <f t="shared" si="94"/>
        <v>0.39636329316070068</v>
      </c>
      <c r="U285" s="18">
        <f t="shared" si="95"/>
        <v>2.0664267526814424</v>
      </c>
      <c r="V285" s="18">
        <f t="shared" si="96"/>
        <v>2.4627900458421426</v>
      </c>
      <c r="X285" s="11">
        <f t="shared" si="97"/>
        <v>100</v>
      </c>
      <c r="Y285" s="11">
        <f t="shared" si="98"/>
        <v>2.462790045842143</v>
      </c>
      <c r="AA285" s="7">
        <v>0</v>
      </c>
      <c r="AB285" s="25">
        <f t="shared" si="99"/>
        <v>0</v>
      </c>
      <c r="AC285" s="7">
        <v>0</v>
      </c>
      <c r="AD285" s="25">
        <f t="shared" si="100"/>
        <v>0</v>
      </c>
      <c r="AE285" s="7">
        <v>0</v>
      </c>
      <c r="AF285" s="25">
        <f t="shared" si="101"/>
        <v>0</v>
      </c>
      <c r="AH285" s="7">
        <v>0</v>
      </c>
      <c r="AI285" s="25">
        <f t="shared" si="102"/>
        <v>0</v>
      </c>
    </row>
    <row r="286" spans="1:35" ht="14.4" x14ac:dyDescent="0.3">
      <c r="A286" t="s">
        <v>355</v>
      </c>
      <c r="B286" t="s">
        <v>789</v>
      </c>
      <c r="C286" s="7" t="s">
        <v>944</v>
      </c>
      <c r="D286" s="20">
        <v>0.95054479109833401</v>
      </c>
      <c r="E286" s="24">
        <v>1.24210728975944E-2</v>
      </c>
      <c r="F286" s="24">
        <v>5.6485652081435496E-3</v>
      </c>
      <c r="G286" s="24">
        <v>3.3705879201693399E-2</v>
      </c>
      <c r="H286" s="16">
        <f t="shared" si="87"/>
        <v>0.89876927379090266</v>
      </c>
      <c r="I286" s="18">
        <f t="shared" si="88"/>
        <v>1.3067319934752488</v>
      </c>
      <c r="J286" s="18">
        <f t="shared" si="89"/>
        <v>0.5942450330632767</v>
      </c>
      <c r="K286" s="18">
        <f t="shared" si="90"/>
        <v>3.5459538064215765</v>
      </c>
      <c r="L286" s="18">
        <f t="shared" si="91"/>
        <v>94.553069167039894</v>
      </c>
      <c r="M286">
        <v>3.6009121588889601E-3</v>
      </c>
      <c r="N286" s="21">
        <v>2.4859417775296598E-4</v>
      </c>
      <c r="O286" s="16">
        <f t="shared" si="103"/>
        <v>3.8495063366419261E-3</v>
      </c>
      <c r="P286" s="21">
        <v>1.7776802332202302E-2</v>
      </c>
      <c r="Q286" s="16">
        <f t="shared" si="104"/>
        <v>2.1626308668844227E-2</v>
      </c>
      <c r="R286" s="18">
        <f t="shared" si="92"/>
        <v>0.37882614187261848</v>
      </c>
      <c r="S286" s="18">
        <f t="shared" si="93"/>
        <v>2.6152810481000141E-2</v>
      </c>
      <c r="T286" s="18">
        <f t="shared" si="94"/>
        <v>0.40497895235361864</v>
      </c>
      <c r="U286" s="18">
        <f t="shared" si="95"/>
        <v>1.8701698750735976</v>
      </c>
      <c r="V286" s="18">
        <f t="shared" si="96"/>
        <v>2.2751488274272162</v>
      </c>
      <c r="X286" s="11">
        <f t="shared" si="97"/>
        <v>100</v>
      </c>
      <c r="Y286" s="11">
        <f t="shared" si="98"/>
        <v>2.2751488274272162</v>
      </c>
      <c r="AA286" s="7">
        <v>5.6485652081435496E-3</v>
      </c>
      <c r="AB286" s="25">
        <f t="shared" si="99"/>
        <v>0.5942450330632767</v>
      </c>
      <c r="AC286" s="7">
        <v>3.3705879201693399E-2</v>
      </c>
      <c r="AD286" s="25">
        <f t="shared" si="100"/>
        <v>3.5459538064215765</v>
      </c>
      <c r="AE286" s="7">
        <v>1.6007709535479E-3</v>
      </c>
      <c r="AF286" s="25">
        <f t="shared" si="101"/>
        <v>0.16840563101695016</v>
      </c>
      <c r="AH286" s="7">
        <v>0</v>
      </c>
      <c r="AI286" s="25">
        <f t="shared" si="102"/>
        <v>0</v>
      </c>
    </row>
    <row r="287" spans="1:35" ht="14.4" x14ac:dyDescent="0.3">
      <c r="A287" t="s">
        <v>356</v>
      </c>
      <c r="B287" t="s">
        <v>790</v>
      </c>
      <c r="C287" s="7" t="s">
        <v>944</v>
      </c>
      <c r="D287" s="20">
        <v>376.55361748730797</v>
      </c>
      <c r="E287" s="24">
        <v>20.806719508934499</v>
      </c>
      <c r="F287" s="24">
        <v>0.58767850016219003</v>
      </c>
      <c r="G287" s="24">
        <v>5.5401822518725004</v>
      </c>
      <c r="H287" s="16">
        <f t="shared" si="87"/>
        <v>349.61903722633872</v>
      </c>
      <c r="I287" s="18">
        <f t="shared" si="88"/>
        <v>5.5255662255417866</v>
      </c>
      <c r="J287" s="18">
        <f t="shared" si="89"/>
        <v>0.15606768143237881</v>
      </c>
      <c r="K287" s="18">
        <f t="shared" si="90"/>
        <v>1.4712864236549887</v>
      </c>
      <c r="L287" s="18">
        <f t="shared" si="91"/>
        <v>92.847079669370828</v>
      </c>
      <c r="M287">
        <v>15.5735536867973</v>
      </c>
      <c r="N287" s="21">
        <v>7.0484712807446703</v>
      </c>
      <c r="O287" s="16">
        <f t="shared" si="103"/>
        <v>22.622024967541972</v>
      </c>
      <c r="P287" s="21">
        <v>18.488516203964899</v>
      </c>
      <c r="Q287" s="16">
        <f t="shared" si="104"/>
        <v>41.110541171506867</v>
      </c>
      <c r="R287" s="18">
        <f t="shared" si="92"/>
        <v>4.1358130591647333</v>
      </c>
      <c r="S287" s="18">
        <f t="shared" si="93"/>
        <v>1.8718373568625311</v>
      </c>
      <c r="T287" s="18">
        <f t="shared" si="94"/>
        <v>6.0076504160272641</v>
      </c>
      <c r="U287" s="18">
        <f t="shared" si="95"/>
        <v>4.909929249209263</v>
      </c>
      <c r="V287" s="18">
        <f t="shared" si="96"/>
        <v>10.917579665236527</v>
      </c>
      <c r="X287" s="11">
        <f t="shared" si="97"/>
        <v>99.999999999999986</v>
      </c>
      <c r="Y287" s="11">
        <f t="shared" si="98"/>
        <v>10.917579665236527</v>
      </c>
      <c r="AA287" s="7">
        <v>0.50666346959279895</v>
      </c>
      <c r="AB287" s="25">
        <f t="shared" si="99"/>
        <v>0.13455280896614316</v>
      </c>
      <c r="AC287" s="7">
        <v>4.06870810826344</v>
      </c>
      <c r="AD287" s="25">
        <f t="shared" si="100"/>
        <v>1.0805122881074376</v>
      </c>
      <c r="AE287" s="7">
        <v>1.09652643370668</v>
      </c>
      <c r="AF287" s="25">
        <f t="shared" si="101"/>
        <v>0.29120061069221814</v>
      </c>
      <c r="AH287" s="7">
        <v>47.1149483490968</v>
      </c>
      <c r="AI287" s="25">
        <f t="shared" si="102"/>
        <v>12.512148645254973</v>
      </c>
    </row>
    <row r="288" spans="1:35" ht="14.4" x14ac:dyDescent="0.3">
      <c r="A288" t="s">
        <v>357</v>
      </c>
      <c r="B288" t="s">
        <v>791</v>
      </c>
      <c r="C288" s="7" t="s">
        <v>941</v>
      </c>
      <c r="D288" s="20">
        <v>0.91334024561359495</v>
      </c>
      <c r="E288" s="24">
        <v>0</v>
      </c>
      <c r="F288" s="24">
        <v>0</v>
      </c>
      <c r="G288" s="24">
        <v>0</v>
      </c>
      <c r="H288" s="16">
        <f t="shared" si="87"/>
        <v>0.91334024561359495</v>
      </c>
      <c r="I288" s="18">
        <f t="shared" si="88"/>
        <v>0</v>
      </c>
      <c r="J288" s="18">
        <f t="shared" si="89"/>
        <v>0</v>
      </c>
      <c r="K288" s="18">
        <f t="shared" si="90"/>
        <v>0</v>
      </c>
      <c r="L288" s="18">
        <f t="shared" si="91"/>
        <v>100</v>
      </c>
      <c r="M288">
        <v>4.3889682269694398E-2</v>
      </c>
      <c r="N288" s="21">
        <v>2.18779883055263E-2</v>
      </c>
      <c r="O288" s="16">
        <f t="shared" si="103"/>
        <v>6.5767670575220705E-2</v>
      </c>
      <c r="P288" s="21">
        <v>0.121490218320634</v>
      </c>
      <c r="Q288" s="16">
        <f t="shared" si="104"/>
        <v>0.18725788889585471</v>
      </c>
      <c r="R288" s="18">
        <f t="shared" si="92"/>
        <v>4.8054032963595823</v>
      </c>
      <c r="S288" s="18">
        <f t="shared" si="93"/>
        <v>2.3953820507305421</v>
      </c>
      <c r="T288" s="18">
        <f t="shared" si="94"/>
        <v>7.2007853470901244</v>
      </c>
      <c r="U288" s="18">
        <f t="shared" si="95"/>
        <v>13.301748051079819</v>
      </c>
      <c r="V288" s="18">
        <f t="shared" si="96"/>
        <v>20.502533398169945</v>
      </c>
      <c r="X288" s="11">
        <f t="shared" si="97"/>
        <v>100</v>
      </c>
      <c r="Y288" s="11">
        <f t="shared" si="98"/>
        <v>20.502533398169945</v>
      </c>
      <c r="AA288" s="7">
        <v>0</v>
      </c>
      <c r="AB288" s="25">
        <f t="shared" si="99"/>
        <v>0</v>
      </c>
      <c r="AC288" s="7">
        <v>0</v>
      </c>
      <c r="AD288" s="25">
        <f t="shared" si="100"/>
        <v>0</v>
      </c>
      <c r="AE288" s="7">
        <v>0</v>
      </c>
      <c r="AF288" s="25">
        <f t="shared" si="101"/>
        <v>0</v>
      </c>
      <c r="AH288" s="7">
        <v>0</v>
      </c>
      <c r="AI288" s="25">
        <f t="shared" si="102"/>
        <v>0</v>
      </c>
    </row>
    <row r="289" spans="1:35" ht="14.4" x14ac:dyDescent="0.3">
      <c r="A289" t="s">
        <v>358</v>
      </c>
      <c r="B289" t="s">
        <v>792</v>
      </c>
      <c r="C289" s="7" t="s">
        <v>943</v>
      </c>
      <c r="D289" s="20">
        <v>2.1686202508391901</v>
      </c>
      <c r="E289" s="24">
        <v>0</v>
      </c>
      <c r="F289" s="24">
        <v>0.170881294380375</v>
      </c>
      <c r="G289" s="24">
        <v>4.3097445723798498E-2</v>
      </c>
      <c r="H289" s="16">
        <f t="shared" si="87"/>
        <v>1.9546415107350166</v>
      </c>
      <c r="I289" s="18">
        <f t="shared" si="88"/>
        <v>0</v>
      </c>
      <c r="J289" s="18">
        <f t="shared" si="89"/>
        <v>7.8797241847321651</v>
      </c>
      <c r="K289" s="18">
        <f t="shared" si="90"/>
        <v>1.9873210031641591</v>
      </c>
      <c r="L289" s="18">
        <f t="shared" si="91"/>
        <v>90.132954812103677</v>
      </c>
      <c r="M289">
        <v>0</v>
      </c>
      <c r="N289" s="21">
        <v>0</v>
      </c>
      <c r="O289" s="16">
        <f t="shared" si="103"/>
        <v>0</v>
      </c>
      <c r="P289" s="21">
        <v>7.7403104054037206E-2</v>
      </c>
      <c r="Q289" s="16">
        <f t="shared" si="104"/>
        <v>7.7403104054037206E-2</v>
      </c>
      <c r="R289" s="18">
        <f t="shared" si="92"/>
        <v>0</v>
      </c>
      <c r="S289" s="18">
        <f t="shared" si="93"/>
        <v>0</v>
      </c>
      <c r="T289" s="18">
        <f t="shared" si="94"/>
        <v>0</v>
      </c>
      <c r="U289" s="18">
        <f t="shared" si="95"/>
        <v>3.5692327425276305</v>
      </c>
      <c r="V289" s="18">
        <f t="shared" si="96"/>
        <v>3.5692327425276305</v>
      </c>
      <c r="X289" s="11">
        <f t="shared" si="97"/>
        <v>100</v>
      </c>
      <c r="Y289" s="11">
        <f t="shared" si="98"/>
        <v>3.5692327425276305</v>
      </c>
      <c r="AA289" s="7">
        <v>2.6186280035336601E-2</v>
      </c>
      <c r="AB289" s="25">
        <f t="shared" si="99"/>
        <v>1.2075087846847923</v>
      </c>
      <c r="AC289" s="7">
        <v>0.29081276778494503</v>
      </c>
      <c r="AD289" s="25">
        <f t="shared" si="100"/>
        <v>13.410036527714308</v>
      </c>
      <c r="AE289" s="7">
        <v>0.18299395388123499</v>
      </c>
      <c r="AF289" s="25">
        <f t="shared" si="101"/>
        <v>8.4382663958995074</v>
      </c>
      <c r="AH289" s="7">
        <v>0</v>
      </c>
      <c r="AI289" s="25">
        <f t="shared" si="102"/>
        <v>0</v>
      </c>
    </row>
    <row r="290" spans="1:35" ht="14.4" x14ac:dyDescent="0.3">
      <c r="A290" t="s">
        <v>359</v>
      </c>
      <c r="B290" t="s">
        <v>793</v>
      </c>
      <c r="C290" s="7" t="s">
        <v>943</v>
      </c>
      <c r="D290" s="20">
        <v>100.677164198195</v>
      </c>
      <c r="E290" s="24">
        <v>0</v>
      </c>
      <c r="F290" s="24">
        <v>9.1979764142054794</v>
      </c>
      <c r="G290" s="24">
        <v>4.6727904347404996</v>
      </c>
      <c r="H290" s="16">
        <f t="shared" si="87"/>
        <v>86.806397349249011</v>
      </c>
      <c r="I290" s="18">
        <f t="shared" si="88"/>
        <v>0</v>
      </c>
      <c r="J290" s="18">
        <f t="shared" si="89"/>
        <v>9.1361099485263271</v>
      </c>
      <c r="K290" s="18">
        <f t="shared" si="90"/>
        <v>4.6413608010864849</v>
      </c>
      <c r="L290" s="18">
        <f t="shared" si="91"/>
        <v>86.222529250387183</v>
      </c>
      <c r="M290">
        <v>6.0298345658463699</v>
      </c>
      <c r="N290" s="21">
        <v>2.3008992438718199</v>
      </c>
      <c r="O290" s="16">
        <f t="shared" si="103"/>
        <v>8.3307338097181898</v>
      </c>
      <c r="P290" s="21">
        <v>6.1394706317175496</v>
      </c>
      <c r="Q290" s="16">
        <f t="shared" si="104"/>
        <v>14.47020444143574</v>
      </c>
      <c r="R290" s="18">
        <f t="shared" si="92"/>
        <v>5.9892773240771078</v>
      </c>
      <c r="S290" s="18">
        <f t="shared" si="93"/>
        <v>2.2854231763443646</v>
      </c>
      <c r="T290" s="18">
        <f t="shared" si="94"/>
        <v>8.2747005004214724</v>
      </c>
      <c r="U290" s="18">
        <f t="shared" si="95"/>
        <v>6.0981759673239004</v>
      </c>
      <c r="V290" s="18">
        <f t="shared" si="96"/>
        <v>14.372876467745375</v>
      </c>
      <c r="X290" s="11">
        <f t="shared" si="97"/>
        <v>100</v>
      </c>
      <c r="Y290" s="11">
        <f t="shared" si="98"/>
        <v>14.372876467745373</v>
      </c>
      <c r="AA290" s="7">
        <v>1.4639337173546401</v>
      </c>
      <c r="AB290" s="25">
        <f t="shared" si="99"/>
        <v>1.4540871596986105</v>
      </c>
      <c r="AC290" s="7">
        <v>1.64076906298561</v>
      </c>
      <c r="AD290" s="25">
        <f t="shared" si="100"/>
        <v>1.6297330939472634</v>
      </c>
      <c r="AE290" s="7">
        <v>2.4145765887005401</v>
      </c>
      <c r="AF290" s="25">
        <f t="shared" si="101"/>
        <v>2.3983359165214053</v>
      </c>
      <c r="AH290" s="7">
        <v>0</v>
      </c>
      <c r="AI290" s="25">
        <f t="shared" si="102"/>
        <v>0</v>
      </c>
    </row>
    <row r="291" spans="1:35" ht="14.4" x14ac:dyDescent="0.3">
      <c r="A291" t="s">
        <v>360</v>
      </c>
      <c r="B291" t="s">
        <v>794</v>
      </c>
      <c r="C291" s="7" t="s">
        <v>941</v>
      </c>
      <c r="D291" s="20">
        <v>0.69206754134570903</v>
      </c>
      <c r="E291" s="24">
        <v>0</v>
      </c>
      <c r="F291" s="24">
        <v>0</v>
      </c>
      <c r="G291" s="24">
        <v>0</v>
      </c>
      <c r="H291" s="16">
        <f t="shared" si="87"/>
        <v>0.69206754134570903</v>
      </c>
      <c r="I291" s="18">
        <f t="shared" si="88"/>
        <v>0</v>
      </c>
      <c r="J291" s="18">
        <f t="shared" si="89"/>
        <v>0</v>
      </c>
      <c r="K291" s="18">
        <f t="shared" si="90"/>
        <v>0</v>
      </c>
      <c r="L291" s="18">
        <f t="shared" si="91"/>
        <v>100</v>
      </c>
      <c r="M291">
        <v>0</v>
      </c>
      <c r="N291" s="21">
        <v>0</v>
      </c>
      <c r="O291" s="16">
        <f t="shared" si="103"/>
        <v>0</v>
      </c>
      <c r="P291" s="21">
        <v>0</v>
      </c>
      <c r="Q291" s="16">
        <f t="shared" si="104"/>
        <v>0</v>
      </c>
      <c r="R291" s="18">
        <f t="shared" si="92"/>
        <v>0</v>
      </c>
      <c r="S291" s="18">
        <f t="shared" si="93"/>
        <v>0</v>
      </c>
      <c r="T291" s="18">
        <f t="shared" si="94"/>
        <v>0</v>
      </c>
      <c r="U291" s="18">
        <f t="shared" si="95"/>
        <v>0</v>
      </c>
      <c r="V291" s="18">
        <f t="shared" si="96"/>
        <v>0</v>
      </c>
      <c r="X291" s="11">
        <f t="shared" si="97"/>
        <v>100</v>
      </c>
      <c r="Y291" s="11">
        <f t="shared" si="98"/>
        <v>0</v>
      </c>
      <c r="AA291" s="7">
        <v>0</v>
      </c>
      <c r="AB291" s="25">
        <f t="shared" si="99"/>
        <v>0</v>
      </c>
      <c r="AC291" s="7">
        <v>0</v>
      </c>
      <c r="AD291" s="25">
        <f t="shared" si="100"/>
        <v>0</v>
      </c>
      <c r="AE291" s="7">
        <v>0</v>
      </c>
      <c r="AF291" s="25">
        <f t="shared" si="101"/>
        <v>0</v>
      </c>
      <c r="AH291" s="7">
        <v>0</v>
      </c>
      <c r="AI291" s="25">
        <f t="shared" si="102"/>
        <v>0</v>
      </c>
    </row>
    <row r="292" spans="1:35" ht="14.4" x14ac:dyDescent="0.3">
      <c r="A292" t="s">
        <v>361</v>
      </c>
      <c r="B292" t="s">
        <v>795</v>
      </c>
      <c r="C292" s="7" t="s">
        <v>943</v>
      </c>
      <c r="D292" s="20">
        <v>14.569404762720101</v>
      </c>
      <c r="E292" s="24">
        <v>3.3456901292083702E-7</v>
      </c>
      <c r="F292" s="24">
        <v>0.16698527848054201</v>
      </c>
      <c r="G292" s="24">
        <v>4.4043814865382398E-2</v>
      </c>
      <c r="H292" s="16">
        <f t="shared" si="87"/>
        <v>14.358375334805164</v>
      </c>
      <c r="I292" s="18">
        <f t="shared" si="88"/>
        <v>2.296380795026887E-6</v>
      </c>
      <c r="J292" s="18">
        <f t="shared" si="89"/>
        <v>1.1461365869099922</v>
      </c>
      <c r="K292" s="18">
        <f t="shared" si="90"/>
        <v>0.30230346114125967</v>
      </c>
      <c r="L292" s="18">
        <f t="shared" si="91"/>
        <v>98.551557655567962</v>
      </c>
      <c r="M292">
        <v>0</v>
      </c>
      <c r="N292" s="21">
        <v>1.4406576812936601E-2</v>
      </c>
      <c r="O292" s="16">
        <f t="shared" si="103"/>
        <v>1.4406576812936601E-2</v>
      </c>
      <c r="P292" s="21">
        <v>0.183839961468972</v>
      </c>
      <c r="Q292" s="16">
        <f t="shared" si="104"/>
        <v>0.19824653828190861</v>
      </c>
      <c r="R292" s="18">
        <f t="shared" si="92"/>
        <v>0</v>
      </c>
      <c r="S292" s="18">
        <f t="shared" si="93"/>
        <v>9.8882398063370833E-2</v>
      </c>
      <c r="T292" s="18">
        <f t="shared" si="94"/>
        <v>9.8882398063370833E-2</v>
      </c>
      <c r="U292" s="18">
        <f t="shared" si="95"/>
        <v>1.2618220473864381</v>
      </c>
      <c r="V292" s="18">
        <f t="shared" si="96"/>
        <v>1.3607044454498092</v>
      </c>
      <c r="X292" s="11">
        <f t="shared" si="97"/>
        <v>100.00000000000001</v>
      </c>
      <c r="Y292" s="11">
        <f t="shared" si="98"/>
        <v>1.360704445449809</v>
      </c>
      <c r="AA292" s="7">
        <v>0</v>
      </c>
      <c r="AB292" s="25">
        <f t="shared" si="99"/>
        <v>0</v>
      </c>
      <c r="AC292" s="7">
        <v>1.9620363561226602E-2</v>
      </c>
      <c r="AD292" s="25">
        <f t="shared" si="100"/>
        <v>0.13466825776870989</v>
      </c>
      <c r="AE292" s="7">
        <v>3.6582536327381898E-2</v>
      </c>
      <c r="AF292" s="25">
        <f t="shared" si="101"/>
        <v>0.2510914956593735</v>
      </c>
      <c r="AH292" s="7">
        <v>0</v>
      </c>
      <c r="AI292" s="25">
        <f t="shared" si="102"/>
        <v>0</v>
      </c>
    </row>
    <row r="293" spans="1:35" ht="14.4" x14ac:dyDescent="0.3">
      <c r="A293" t="s">
        <v>362</v>
      </c>
      <c r="B293" t="s">
        <v>796</v>
      </c>
      <c r="C293" s="7" t="s">
        <v>943</v>
      </c>
      <c r="D293" s="20">
        <v>2.2019314744845002</v>
      </c>
      <c r="E293" s="24">
        <v>0</v>
      </c>
      <c r="F293" s="24">
        <v>0</v>
      </c>
      <c r="G293" s="24">
        <v>0</v>
      </c>
      <c r="H293" s="16">
        <f t="shared" si="87"/>
        <v>2.2019314744845002</v>
      </c>
      <c r="I293" s="18">
        <f t="shared" si="88"/>
        <v>0</v>
      </c>
      <c r="J293" s="18">
        <f t="shared" si="89"/>
        <v>0</v>
      </c>
      <c r="K293" s="18">
        <f t="shared" si="90"/>
        <v>0</v>
      </c>
      <c r="L293" s="18">
        <f t="shared" si="91"/>
        <v>100</v>
      </c>
      <c r="M293">
        <v>0.69254693280466195</v>
      </c>
      <c r="N293" s="21">
        <v>6.7800095286365797E-2</v>
      </c>
      <c r="O293" s="16">
        <f t="shared" si="103"/>
        <v>0.76034702809102772</v>
      </c>
      <c r="P293" s="21">
        <v>0.11168519562832301</v>
      </c>
      <c r="Q293" s="16">
        <f t="shared" si="104"/>
        <v>0.87203222371935074</v>
      </c>
      <c r="R293" s="18">
        <f t="shared" si="92"/>
        <v>31.451793156587488</v>
      </c>
      <c r="S293" s="18">
        <f t="shared" si="93"/>
        <v>3.0791192220111503</v>
      </c>
      <c r="T293" s="18">
        <f t="shared" si="94"/>
        <v>34.530912378598636</v>
      </c>
      <c r="U293" s="18">
        <f t="shared" si="95"/>
        <v>5.0721467458232281</v>
      </c>
      <c r="V293" s="18">
        <f t="shared" si="96"/>
        <v>39.603059124421861</v>
      </c>
      <c r="X293" s="11">
        <f t="shared" si="97"/>
        <v>100</v>
      </c>
      <c r="Y293" s="11">
        <f t="shared" si="98"/>
        <v>39.603059124421861</v>
      </c>
      <c r="AA293" s="7">
        <v>0</v>
      </c>
      <c r="AB293" s="25">
        <f t="shared" si="99"/>
        <v>0</v>
      </c>
      <c r="AC293" s="7">
        <v>0</v>
      </c>
      <c r="AD293" s="25">
        <f t="shared" si="100"/>
        <v>0</v>
      </c>
      <c r="AE293" s="7">
        <v>0</v>
      </c>
      <c r="AF293" s="25">
        <f t="shared" si="101"/>
        <v>0</v>
      </c>
      <c r="AH293" s="7">
        <v>0</v>
      </c>
      <c r="AI293" s="25">
        <f t="shared" si="102"/>
        <v>0</v>
      </c>
    </row>
    <row r="294" spans="1:35" ht="14.4" x14ac:dyDescent="0.3">
      <c r="A294" t="s">
        <v>363</v>
      </c>
      <c r="B294" t="s">
        <v>797</v>
      </c>
      <c r="C294" s="7" t="s">
        <v>943</v>
      </c>
      <c r="D294" s="20">
        <v>9.4900407852058795</v>
      </c>
      <c r="E294" s="24">
        <v>0</v>
      </c>
      <c r="F294" s="24">
        <v>0</v>
      </c>
      <c r="G294" s="24">
        <v>0</v>
      </c>
      <c r="H294" s="16">
        <f t="shared" si="87"/>
        <v>9.4900407852058795</v>
      </c>
      <c r="I294" s="18">
        <f t="shared" si="88"/>
        <v>0</v>
      </c>
      <c r="J294" s="18">
        <f t="shared" si="89"/>
        <v>0</v>
      </c>
      <c r="K294" s="18">
        <f t="shared" si="90"/>
        <v>0</v>
      </c>
      <c r="L294" s="18">
        <f t="shared" si="91"/>
        <v>100</v>
      </c>
      <c r="M294">
        <v>1.1997458425368299</v>
      </c>
      <c r="N294" s="21">
        <v>0.35402689498628498</v>
      </c>
      <c r="O294" s="16">
        <f t="shared" si="103"/>
        <v>1.553772737523115</v>
      </c>
      <c r="P294" s="21">
        <v>0.84352168286502105</v>
      </c>
      <c r="Q294" s="16">
        <f t="shared" si="104"/>
        <v>2.3972944203881359</v>
      </c>
      <c r="R294" s="18">
        <f t="shared" si="92"/>
        <v>12.642156864142521</v>
      </c>
      <c r="S294" s="18">
        <f t="shared" si="93"/>
        <v>3.7305097311929476</v>
      </c>
      <c r="T294" s="18">
        <f t="shared" si="94"/>
        <v>16.37266659533547</v>
      </c>
      <c r="U294" s="18">
        <f t="shared" si="95"/>
        <v>8.8884937584251009</v>
      </c>
      <c r="V294" s="18">
        <f t="shared" si="96"/>
        <v>25.26116035376057</v>
      </c>
      <c r="X294" s="11">
        <f t="shared" si="97"/>
        <v>100</v>
      </c>
      <c r="Y294" s="11">
        <f t="shared" si="98"/>
        <v>25.261160353760566</v>
      </c>
      <c r="AA294" s="7">
        <v>0</v>
      </c>
      <c r="AB294" s="25">
        <f t="shared" si="99"/>
        <v>0</v>
      </c>
      <c r="AC294" s="7">
        <v>0</v>
      </c>
      <c r="AD294" s="25">
        <f t="shared" si="100"/>
        <v>0</v>
      </c>
      <c r="AE294" s="7">
        <v>0</v>
      </c>
      <c r="AF294" s="25">
        <f t="shared" si="101"/>
        <v>0</v>
      </c>
      <c r="AH294" s="7">
        <v>0</v>
      </c>
      <c r="AI294" s="25">
        <f t="shared" si="102"/>
        <v>0</v>
      </c>
    </row>
    <row r="295" spans="1:35" ht="14.4" x14ac:dyDescent="0.3">
      <c r="A295" t="s">
        <v>364</v>
      </c>
      <c r="B295" t="s">
        <v>798</v>
      </c>
      <c r="C295" s="7" t="s">
        <v>941</v>
      </c>
      <c r="D295" s="20">
        <v>0.896979239351127</v>
      </c>
      <c r="E295" s="24">
        <v>0</v>
      </c>
      <c r="F295" s="24">
        <v>0</v>
      </c>
      <c r="G295" s="24">
        <v>0</v>
      </c>
      <c r="H295" s="16">
        <f t="shared" si="87"/>
        <v>0.896979239351127</v>
      </c>
      <c r="I295" s="18">
        <f t="shared" si="88"/>
        <v>0</v>
      </c>
      <c r="J295" s="18">
        <f t="shared" si="89"/>
        <v>0</v>
      </c>
      <c r="K295" s="18">
        <f t="shared" si="90"/>
        <v>0</v>
      </c>
      <c r="L295" s="18">
        <f t="shared" si="91"/>
        <v>100</v>
      </c>
      <c r="M295">
        <v>0</v>
      </c>
      <c r="N295" s="21">
        <v>3.8417676229827301E-2</v>
      </c>
      <c r="O295" s="16">
        <f t="shared" si="103"/>
        <v>3.8417676229827301E-2</v>
      </c>
      <c r="P295" s="21">
        <v>0.23527938818570801</v>
      </c>
      <c r="Q295" s="16">
        <f t="shared" si="104"/>
        <v>0.27369706441553532</v>
      </c>
      <c r="R295" s="18">
        <f t="shared" si="92"/>
        <v>0</v>
      </c>
      <c r="S295" s="18">
        <f t="shared" si="93"/>
        <v>4.2830061772241876</v>
      </c>
      <c r="T295" s="18">
        <f t="shared" si="94"/>
        <v>4.2830061772241876</v>
      </c>
      <c r="U295" s="18">
        <f t="shared" si="95"/>
        <v>26.230193282501013</v>
      </c>
      <c r="V295" s="18">
        <f t="shared" si="96"/>
        <v>30.513199459725204</v>
      </c>
      <c r="X295" s="11">
        <f t="shared" si="97"/>
        <v>100</v>
      </c>
      <c r="Y295" s="11">
        <f t="shared" si="98"/>
        <v>30.5131994597252</v>
      </c>
      <c r="AA295" s="7">
        <v>0</v>
      </c>
      <c r="AB295" s="25">
        <f t="shared" si="99"/>
        <v>0</v>
      </c>
      <c r="AC295" s="7">
        <v>0</v>
      </c>
      <c r="AD295" s="25">
        <f t="shared" si="100"/>
        <v>0</v>
      </c>
      <c r="AE295" s="7">
        <v>5.2023924291832299E-3</v>
      </c>
      <c r="AF295" s="25">
        <f t="shared" si="101"/>
        <v>0.57999028304675482</v>
      </c>
      <c r="AH295" s="7">
        <v>0</v>
      </c>
      <c r="AI295" s="25">
        <f t="shared" si="102"/>
        <v>0</v>
      </c>
    </row>
    <row r="296" spans="1:35" ht="14.4" x14ac:dyDescent="0.3">
      <c r="A296" t="s">
        <v>365</v>
      </c>
      <c r="B296" t="s">
        <v>799</v>
      </c>
      <c r="C296" s="7" t="s">
        <v>943</v>
      </c>
      <c r="D296" s="20">
        <v>1.26325850818176</v>
      </c>
      <c r="E296" s="24">
        <v>0</v>
      </c>
      <c r="F296" s="24">
        <v>0</v>
      </c>
      <c r="G296" s="24">
        <v>0</v>
      </c>
      <c r="H296" s="16">
        <f t="shared" si="87"/>
        <v>1.26325850818176</v>
      </c>
      <c r="I296" s="18">
        <f t="shared" si="88"/>
        <v>0</v>
      </c>
      <c r="J296" s="18">
        <f t="shared" si="89"/>
        <v>0</v>
      </c>
      <c r="K296" s="18">
        <f t="shared" si="90"/>
        <v>0</v>
      </c>
      <c r="L296" s="18">
        <f t="shared" si="91"/>
        <v>100</v>
      </c>
      <c r="M296">
        <v>0.13343141626953001</v>
      </c>
      <c r="N296" s="21">
        <v>0.107089106524022</v>
      </c>
      <c r="O296" s="16">
        <f t="shared" si="103"/>
        <v>0.24052052279355202</v>
      </c>
      <c r="P296" s="21">
        <v>0.18789721311403801</v>
      </c>
      <c r="Q296" s="16">
        <f t="shared" si="104"/>
        <v>0.42841773590759002</v>
      </c>
      <c r="R296" s="18">
        <f t="shared" si="92"/>
        <v>10.562479128803275</v>
      </c>
      <c r="S296" s="18">
        <f t="shared" si="93"/>
        <v>8.4772123702660096</v>
      </c>
      <c r="T296" s="18">
        <f t="shared" si="94"/>
        <v>19.039691499069285</v>
      </c>
      <c r="U296" s="18">
        <f t="shared" si="95"/>
        <v>14.874011288828227</v>
      </c>
      <c r="V296" s="18">
        <f t="shared" si="96"/>
        <v>33.913702787897506</v>
      </c>
      <c r="X296" s="11">
        <f t="shared" si="97"/>
        <v>100</v>
      </c>
      <c r="Y296" s="11">
        <f t="shared" si="98"/>
        <v>33.913702787897513</v>
      </c>
      <c r="AA296" s="7">
        <v>0</v>
      </c>
      <c r="AB296" s="25">
        <f t="shared" si="99"/>
        <v>0</v>
      </c>
      <c r="AC296" s="7">
        <v>0</v>
      </c>
      <c r="AD296" s="25">
        <f t="shared" si="100"/>
        <v>0</v>
      </c>
      <c r="AE296" s="7">
        <v>0</v>
      </c>
      <c r="AF296" s="25">
        <f t="shared" si="101"/>
        <v>0</v>
      </c>
      <c r="AH296" s="7">
        <v>0</v>
      </c>
      <c r="AI296" s="25">
        <f t="shared" si="102"/>
        <v>0</v>
      </c>
    </row>
    <row r="297" spans="1:35" ht="14.4" x14ac:dyDescent="0.3">
      <c r="A297" t="s">
        <v>366</v>
      </c>
      <c r="B297" t="s">
        <v>800</v>
      </c>
      <c r="C297" s="7" t="s">
        <v>943</v>
      </c>
      <c r="D297" s="20">
        <v>1.3492444326075399</v>
      </c>
      <c r="E297" s="24">
        <v>0</v>
      </c>
      <c r="F297" s="24">
        <v>1.5623252987628801E-2</v>
      </c>
      <c r="G297" s="24">
        <v>2.99949571137316E-2</v>
      </c>
      <c r="H297" s="16">
        <f t="shared" si="87"/>
        <v>1.3036262225061794</v>
      </c>
      <c r="I297" s="18">
        <f t="shared" si="88"/>
        <v>0</v>
      </c>
      <c r="J297" s="18">
        <f t="shared" si="89"/>
        <v>1.1579260666234816</v>
      </c>
      <c r="K297" s="18">
        <f t="shared" si="90"/>
        <v>2.2230928947220905</v>
      </c>
      <c r="L297" s="18">
        <f t="shared" si="91"/>
        <v>96.618981038654425</v>
      </c>
      <c r="M297">
        <v>3.2999667875760801E-2</v>
      </c>
      <c r="N297" s="21">
        <v>1.35891225243551E-2</v>
      </c>
      <c r="O297" s="16">
        <f t="shared" si="103"/>
        <v>4.6588790400115904E-2</v>
      </c>
      <c r="P297" s="21">
        <v>3.8165127253261003E-2</v>
      </c>
      <c r="Q297" s="16">
        <f t="shared" si="104"/>
        <v>8.4753917653376906E-2</v>
      </c>
      <c r="R297" s="18">
        <f t="shared" si="92"/>
        <v>2.4457887005682051</v>
      </c>
      <c r="S297" s="18">
        <f t="shared" si="93"/>
        <v>1.0071653583252416</v>
      </c>
      <c r="T297" s="18">
        <f t="shared" si="94"/>
        <v>3.4529540588934466</v>
      </c>
      <c r="U297" s="18">
        <f t="shared" si="95"/>
        <v>2.8286295893401139</v>
      </c>
      <c r="V297" s="18">
        <f t="shared" si="96"/>
        <v>6.2815836482335605</v>
      </c>
      <c r="X297" s="11">
        <f t="shared" si="97"/>
        <v>100</v>
      </c>
      <c r="Y297" s="11">
        <f t="shared" si="98"/>
        <v>6.2815836482335605</v>
      </c>
      <c r="AA297" s="7">
        <v>0</v>
      </c>
      <c r="AB297" s="25">
        <f t="shared" si="99"/>
        <v>0</v>
      </c>
      <c r="AC297" s="7">
        <v>3.01213270489824E-4</v>
      </c>
      <c r="AD297" s="25">
        <f t="shared" si="100"/>
        <v>2.2324588726128847E-2</v>
      </c>
      <c r="AE297" s="7">
        <v>0</v>
      </c>
      <c r="AF297" s="25">
        <f t="shared" si="101"/>
        <v>0</v>
      </c>
      <c r="AH297" s="7">
        <v>0</v>
      </c>
      <c r="AI297" s="25">
        <f t="shared" si="102"/>
        <v>0</v>
      </c>
    </row>
    <row r="298" spans="1:35" ht="14.4" x14ac:dyDescent="0.3">
      <c r="A298" t="s">
        <v>367</v>
      </c>
      <c r="B298" t="s">
        <v>801</v>
      </c>
      <c r="C298" s="7" t="s">
        <v>941</v>
      </c>
      <c r="D298" s="20">
        <v>0.62976525702625497</v>
      </c>
      <c r="E298" s="24">
        <v>0</v>
      </c>
      <c r="F298" s="24">
        <v>0</v>
      </c>
      <c r="G298" s="24">
        <v>0</v>
      </c>
      <c r="H298" s="16">
        <f t="shared" si="87"/>
        <v>0.62976525702625497</v>
      </c>
      <c r="I298" s="18">
        <f t="shared" si="88"/>
        <v>0</v>
      </c>
      <c r="J298" s="18">
        <f t="shared" si="89"/>
        <v>0</v>
      </c>
      <c r="K298" s="18">
        <f t="shared" si="90"/>
        <v>0</v>
      </c>
      <c r="L298" s="18">
        <f t="shared" si="91"/>
        <v>100</v>
      </c>
      <c r="M298">
        <v>0</v>
      </c>
      <c r="N298" s="21">
        <v>0</v>
      </c>
      <c r="O298" s="16">
        <f t="shared" si="103"/>
        <v>0</v>
      </c>
      <c r="P298" s="21">
        <v>0</v>
      </c>
      <c r="Q298" s="16">
        <f t="shared" si="104"/>
        <v>0</v>
      </c>
      <c r="R298" s="18">
        <f t="shared" si="92"/>
        <v>0</v>
      </c>
      <c r="S298" s="18">
        <f t="shared" si="93"/>
        <v>0</v>
      </c>
      <c r="T298" s="18">
        <f t="shared" si="94"/>
        <v>0</v>
      </c>
      <c r="U298" s="18">
        <f t="shared" si="95"/>
        <v>0</v>
      </c>
      <c r="V298" s="18">
        <f t="shared" si="96"/>
        <v>0</v>
      </c>
      <c r="X298" s="11">
        <f t="shared" si="97"/>
        <v>100</v>
      </c>
      <c r="Y298" s="11">
        <f t="shared" si="98"/>
        <v>0</v>
      </c>
      <c r="AA298" s="7">
        <v>0</v>
      </c>
      <c r="AB298" s="25">
        <f t="shared" si="99"/>
        <v>0</v>
      </c>
      <c r="AC298" s="7">
        <v>0</v>
      </c>
      <c r="AD298" s="25">
        <f t="shared" si="100"/>
        <v>0</v>
      </c>
      <c r="AE298" s="7">
        <v>0</v>
      </c>
      <c r="AF298" s="25">
        <f t="shared" si="101"/>
        <v>0</v>
      </c>
      <c r="AH298" s="7">
        <v>0</v>
      </c>
      <c r="AI298" s="25">
        <f t="shared" si="102"/>
        <v>0</v>
      </c>
    </row>
    <row r="299" spans="1:35" ht="14.4" x14ac:dyDescent="0.3">
      <c r="A299" t="s">
        <v>368</v>
      </c>
      <c r="B299" t="s">
        <v>802</v>
      </c>
      <c r="C299" s="7" t="s">
        <v>941</v>
      </c>
      <c r="D299" s="20">
        <v>3.4154560723318999</v>
      </c>
      <c r="E299" s="24">
        <v>5.1424568218280903E-4</v>
      </c>
      <c r="F299" s="24">
        <v>2.58220720252938E-4</v>
      </c>
      <c r="G299" s="24">
        <v>1.8192523972149399</v>
      </c>
      <c r="H299" s="16">
        <f t="shared" si="87"/>
        <v>1.5954312087145242</v>
      </c>
      <c r="I299" s="18">
        <f t="shared" si="88"/>
        <v>1.5056427935016839E-2</v>
      </c>
      <c r="J299" s="18">
        <f t="shared" si="89"/>
        <v>7.5603584055653804E-3</v>
      </c>
      <c r="K299" s="18">
        <f t="shared" si="90"/>
        <v>53.265284597053729</v>
      </c>
      <c r="L299" s="18">
        <f t="shared" si="91"/>
        <v>46.71209861660568</v>
      </c>
      <c r="M299">
        <v>0.38930898126213798</v>
      </c>
      <c r="N299" s="21">
        <v>0.17597316776289501</v>
      </c>
      <c r="O299" s="16">
        <f t="shared" si="103"/>
        <v>0.56528214902503304</v>
      </c>
      <c r="P299" s="21">
        <v>0.96777488210472296</v>
      </c>
      <c r="Q299" s="16">
        <f t="shared" si="104"/>
        <v>1.533057031129756</v>
      </c>
      <c r="R299" s="18">
        <f t="shared" si="92"/>
        <v>11.398447909076388</v>
      </c>
      <c r="S299" s="18">
        <f t="shared" si="93"/>
        <v>5.152259728603374</v>
      </c>
      <c r="T299" s="18">
        <f t="shared" si="94"/>
        <v>16.550707637679764</v>
      </c>
      <c r="U299" s="18">
        <f t="shared" si="95"/>
        <v>28.33515822219243</v>
      </c>
      <c r="V299" s="18">
        <f t="shared" si="96"/>
        <v>44.88586585987219</v>
      </c>
      <c r="X299" s="11">
        <f t="shared" si="97"/>
        <v>100</v>
      </c>
      <c r="Y299" s="11">
        <f t="shared" si="98"/>
        <v>44.885865859872197</v>
      </c>
      <c r="AA299" s="7">
        <v>2.5361368595331398E-4</v>
      </c>
      <c r="AB299" s="25">
        <f t="shared" si="99"/>
        <v>7.4254705837911552E-3</v>
      </c>
      <c r="AC299" s="7">
        <v>0.15016948809295</v>
      </c>
      <c r="AD299" s="25">
        <f t="shared" si="100"/>
        <v>4.396762391689081</v>
      </c>
      <c r="AE299" s="7">
        <v>0.65412244770368</v>
      </c>
      <c r="AF299" s="25">
        <f t="shared" si="101"/>
        <v>19.151833132992937</v>
      </c>
      <c r="AH299" s="7">
        <v>0</v>
      </c>
      <c r="AI299" s="25">
        <f t="shared" si="102"/>
        <v>0</v>
      </c>
    </row>
    <row r="300" spans="1:35" ht="14.4" x14ac:dyDescent="0.3">
      <c r="A300" t="s">
        <v>369</v>
      </c>
      <c r="B300" t="s">
        <v>803</v>
      </c>
      <c r="C300" s="7" t="s">
        <v>941</v>
      </c>
      <c r="D300" s="20">
        <v>5.2892812004187801</v>
      </c>
      <c r="E300" s="24">
        <v>0</v>
      </c>
      <c r="F300" s="24">
        <v>0</v>
      </c>
      <c r="G300" s="24">
        <v>7.6313654692005295E-2</v>
      </c>
      <c r="H300" s="16">
        <f t="shared" si="87"/>
        <v>5.2129675457267748</v>
      </c>
      <c r="I300" s="18">
        <f t="shared" si="88"/>
        <v>0</v>
      </c>
      <c r="J300" s="18">
        <f t="shared" si="89"/>
        <v>0</v>
      </c>
      <c r="K300" s="18">
        <f t="shared" si="90"/>
        <v>1.4427982139796829</v>
      </c>
      <c r="L300" s="18">
        <f t="shared" si="91"/>
        <v>98.557201786020315</v>
      </c>
      <c r="M300">
        <v>0.55790470423821004</v>
      </c>
      <c r="N300" s="21">
        <v>0.13897945865470401</v>
      </c>
      <c r="O300" s="16">
        <f t="shared" si="103"/>
        <v>0.69688416289291411</v>
      </c>
      <c r="P300" s="21">
        <v>0.25294302496038001</v>
      </c>
      <c r="Q300" s="16">
        <f t="shared" si="104"/>
        <v>0.94982718785329412</v>
      </c>
      <c r="R300" s="18">
        <f t="shared" si="92"/>
        <v>10.547835955366445</v>
      </c>
      <c r="S300" s="18">
        <f t="shared" si="93"/>
        <v>2.627567969797111</v>
      </c>
      <c r="T300" s="18">
        <f t="shared" si="94"/>
        <v>13.175403925163559</v>
      </c>
      <c r="U300" s="18">
        <f t="shared" si="95"/>
        <v>4.7821814605045612</v>
      </c>
      <c r="V300" s="18">
        <f t="shared" si="96"/>
        <v>17.957585385668118</v>
      </c>
      <c r="X300" s="11">
        <f t="shared" si="97"/>
        <v>100</v>
      </c>
      <c r="Y300" s="11">
        <f t="shared" si="98"/>
        <v>17.957585385668118</v>
      </c>
      <c r="AA300" s="7">
        <v>0</v>
      </c>
      <c r="AB300" s="25">
        <f t="shared" si="99"/>
        <v>0</v>
      </c>
      <c r="AC300" s="7">
        <v>0</v>
      </c>
      <c r="AD300" s="25">
        <f t="shared" si="100"/>
        <v>0</v>
      </c>
      <c r="AE300" s="7">
        <v>0.40104931540605598</v>
      </c>
      <c r="AF300" s="25">
        <f t="shared" si="101"/>
        <v>7.5823027781979677</v>
      </c>
      <c r="AH300" s="7">
        <v>0</v>
      </c>
      <c r="AI300" s="25">
        <f t="shared" si="102"/>
        <v>0</v>
      </c>
    </row>
    <row r="301" spans="1:35" ht="14.4" x14ac:dyDescent="0.3">
      <c r="A301" t="s">
        <v>370</v>
      </c>
      <c r="B301" t="s">
        <v>804</v>
      </c>
      <c r="C301" s="7" t="s">
        <v>941</v>
      </c>
      <c r="D301" s="20">
        <v>9.5294138990434796</v>
      </c>
      <c r="E301" s="24">
        <v>0</v>
      </c>
      <c r="F301" s="24">
        <v>0</v>
      </c>
      <c r="G301" s="24">
        <v>0</v>
      </c>
      <c r="H301" s="16">
        <f t="shared" si="87"/>
        <v>9.5294138990434796</v>
      </c>
      <c r="I301" s="18">
        <f t="shared" si="88"/>
        <v>0</v>
      </c>
      <c r="J301" s="18">
        <f t="shared" si="89"/>
        <v>0</v>
      </c>
      <c r="K301" s="18">
        <f t="shared" si="90"/>
        <v>0</v>
      </c>
      <c r="L301" s="18">
        <f t="shared" si="91"/>
        <v>100</v>
      </c>
      <c r="M301">
        <v>0.93917264525504895</v>
      </c>
      <c r="N301" s="21">
        <v>0.45691098457621798</v>
      </c>
      <c r="O301" s="16">
        <f t="shared" si="103"/>
        <v>1.3960836298312669</v>
      </c>
      <c r="P301" s="21">
        <v>1.3969057712226001</v>
      </c>
      <c r="Q301" s="16">
        <f t="shared" si="104"/>
        <v>2.7929894010538669</v>
      </c>
      <c r="R301" s="18">
        <f t="shared" si="92"/>
        <v>9.8555132057945229</v>
      </c>
      <c r="S301" s="18">
        <f t="shared" si="93"/>
        <v>4.7947438259773847</v>
      </c>
      <c r="T301" s="18">
        <f t="shared" si="94"/>
        <v>14.650257031771908</v>
      </c>
      <c r="U301" s="18">
        <f t="shared" si="95"/>
        <v>14.658884439501735</v>
      </c>
      <c r="V301" s="18">
        <f t="shared" si="96"/>
        <v>29.309141471273641</v>
      </c>
      <c r="X301" s="11">
        <f t="shared" si="97"/>
        <v>100</v>
      </c>
      <c r="Y301" s="11">
        <f t="shared" si="98"/>
        <v>29.309141471273641</v>
      </c>
      <c r="AA301" s="7">
        <v>0</v>
      </c>
      <c r="AB301" s="25">
        <f t="shared" si="99"/>
        <v>0</v>
      </c>
      <c r="AC301" s="7">
        <v>0</v>
      </c>
      <c r="AD301" s="25">
        <f t="shared" si="100"/>
        <v>0</v>
      </c>
      <c r="AE301" s="7">
        <v>4.2849715421689301E-4</v>
      </c>
      <c r="AF301" s="25">
        <f t="shared" si="101"/>
        <v>4.4965740680012198E-3</v>
      </c>
      <c r="AH301" s="7">
        <v>0</v>
      </c>
      <c r="AI301" s="25">
        <f t="shared" si="102"/>
        <v>0</v>
      </c>
    </row>
    <row r="302" spans="1:35" ht="14.4" x14ac:dyDescent="0.3">
      <c r="A302" t="s">
        <v>371</v>
      </c>
      <c r="B302" t="s">
        <v>805</v>
      </c>
      <c r="C302" s="7" t="s">
        <v>944</v>
      </c>
      <c r="D302" s="20">
        <v>266.70021908494402</v>
      </c>
      <c r="E302" s="24">
        <v>0</v>
      </c>
      <c r="F302" s="24">
        <v>0</v>
      </c>
      <c r="G302" s="24">
        <v>0</v>
      </c>
      <c r="H302" s="16">
        <f t="shared" si="87"/>
        <v>266.70021908494402</v>
      </c>
      <c r="I302" s="18">
        <f t="shared" si="88"/>
        <v>0</v>
      </c>
      <c r="J302" s="18">
        <f t="shared" si="89"/>
        <v>0</v>
      </c>
      <c r="K302" s="18">
        <f t="shared" si="90"/>
        <v>0</v>
      </c>
      <c r="L302" s="18">
        <f t="shared" si="91"/>
        <v>100</v>
      </c>
      <c r="M302">
        <v>15.421036276183299</v>
      </c>
      <c r="N302" s="21">
        <v>8.1568531623076392</v>
      </c>
      <c r="O302" s="16">
        <f t="shared" si="103"/>
        <v>23.577889438490939</v>
      </c>
      <c r="P302" s="21">
        <v>17.028754585455399</v>
      </c>
      <c r="Q302" s="16">
        <f t="shared" si="104"/>
        <v>40.606644023946338</v>
      </c>
      <c r="R302" s="18">
        <f t="shared" si="92"/>
        <v>5.7821610829917232</v>
      </c>
      <c r="S302" s="18">
        <f t="shared" si="93"/>
        <v>3.058435118761444</v>
      </c>
      <c r="T302" s="18">
        <f t="shared" si="94"/>
        <v>8.8405962017531667</v>
      </c>
      <c r="U302" s="18">
        <f t="shared" si="95"/>
        <v>6.3849796013972311</v>
      </c>
      <c r="V302" s="18">
        <f t="shared" si="96"/>
        <v>15.225575803150399</v>
      </c>
      <c r="X302" s="11">
        <f t="shared" si="97"/>
        <v>100</v>
      </c>
      <c r="Y302" s="11">
        <f t="shared" si="98"/>
        <v>15.225575803150399</v>
      </c>
      <c r="AA302" s="7">
        <v>0</v>
      </c>
      <c r="AB302" s="25">
        <f t="shared" si="99"/>
        <v>0</v>
      </c>
      <c r="AC302" s="7">
        <v>0</v>
      </c>
      <c r="AD302" s="25">
        <f t="shared" si="100"/>
        <v>0</v>
      </c>
      <c r="AE302" s="7">
        <v>0</v>
      </c>
      <c r="AF302" s="25">
        <f t="shared" si="101"/>
        <v>0</v>
      </c>
      <c r="AH302" s="7">
        <v>0</v>
      </c>
      <c r="AI302" s="25">
        <f t="shared" si="102"/>
        <v>0</v>
      </c>
    </row>
    <row r="303" spans="1:35" ht="14.4" x14ac:dyDescent="0.3">
      <c r="A303" t="s">
        <v>372</v>
      </c>
      <c r="B303" t="s">
        <v>806</v>
      </c>
      <c r="C303" s="7" t="s">
        <v>943</v>
      </c>
      <c r="D303" s="20">
        <v>71.041498484540597</v>
      </c>
      <c r="E303" s="24">
        <v>0</v>
      </c>
      <c r="F303" s="24">
        <v>0</v>
      </c>
      <c r="G303" s="24">
        <v>0</v>
      </c>
      <c r="H303" s="16">
        <f t="shared" si="87"/>
        <v>71.041498484540597</v>
      </c>
      <c r="I303" s="18">
        <f t="shared" si="88"/>
        <v>0</v>
      </c>
      <c r="J303" s="18">
        <f t="shared" si="89"/>
        <v>0</v>
      </c>
      <c r="K303" s="18">
        <f t="shared" si="90"/>
        <v>0</v>
      </c>
      <c r="L303" s="18">
        <f t="shared" si="91"/>
        <v>100</v>
      </c>
      <c r="M303">
        <v>9.2175726694344799</v>
      </c>
      <c r="N303" s="21">
        <v>1.24162161857435</v>
      </c>
      <c r="O303" s="16">
        <f t="shared" si="103"/>
        <v>10.459194288008829</v>
      </c>
      <c r="P303" s="21">
        <v>2.8092855147732401</v>
      </c>
      <c r="Q303" s="16">
        <f t="shared" si="104"/>
        <v>13.268479802782069</v>
      </c>
      <c r="R303" s="18">
        <f t="shared" si="92"/>
        <v>12.974913066396429</v>
      </c>
      <c r="S303" s="18">
        <f t="shared" si="93"/>
        <v>1.7477413132614881</v>
      </c>
      <c r="T303" s="18">
        <f t="shared" si="94"/>
        <v>14.722654379657918</v>
      </c>
      <c r="U303" s="18">
        <f t="shared" si="95"/>
        <v>3.9544288545441808</v>
      </c>
      <c r="V303" s="18">
        <f t="shared" si="96"/>
        <v>18.677083234202101</v>
      </c>
      <c r="X303" s="11">
        <f t="shared" si="97"/>
        <v>100</v>
      </c>
      <c r="Y303" s="11">
        <f t="shared" si="98"/>
        <v>18.677083234202097</v>
      </c>
      <c r="AA303" s="7">
        <v>0</v>
      </c>
      <c r="AB303" s="25">
        <f t="shared" si="99"/>
        <v>0</v>
      </c>
      <c r="AC303" s="7">
        <v>0</v>
      </c>
      <c r="AD303" s="25">
        <f t="shared" si="100"/>
        <v>0</v>
      </c>
      <c r="AE303" s="7">
        <v>4.2456814868171901E-3</v>
      </c>
      <c r="AF303" s="25">
        <f t="shared" si="101"/>
        <v>5.9763399947723459E-3</v>
      </c>
      <c r="AH303" s="7">
        <v>0</v>
      </c>
      <c r="AI303" s="25">
        <f t="shared" si="102"/>
        <v>0</v>
      </c>
    </row>
    <row r="304" spans="1:35" ht="14.4" x14ac:dyDescent="0.3">
      <c r="A304" t="s">
        <v>373</v>
      </c>
      <c r="B304" t="s">
        <v>807</v>
      </c>
      <c r="C304" s="7" t="s">
        <v>944</v>
      </c>
      <c r="D304" s="20">
        <v>4.4134033979327096</v>
      </c>
      <c r="E304" s="24">
        <v>0</v>
      </c>
      <c r="F304" s="24">
        <v>0</v>
      </c>
      <c r="G304" s="24">
        <v>0</v>
      </c>
      <c r="H304" s="16">
        <f t="shared" si="87"/>
        <v>4.4134033979327096</v>
      </c>
      <c r="I304" s="18">
        <f t="shared" si="88"/>
        <v>0</v>
      </c>
      <c r="J304" s="18">
        <f t="shared" si="89"/>
        <v>0</v>
      </c>
      <c r="K304" s="18">
        <f t="shared" si="90"/>
        <v>0</v>
      </c>
      <c r="L304" s="18">
        <f t="shared" si="91"/>
        <v>100</v>
      </c>
      <c r="M304">
        <v>0.14984238381970499</v>
      </c>
      <c r="N304" s="21">
        <v>7.0279185409264699E-2</v>
      </c>
      <c r="O304" s="16">
        <f t="shared" si="103"/>
        <v>0.22012156922896969</v>
      </c>
      <c r="P304" s="21">
        <v>9.2720578373581802E-2</v>
      </c>
      <c r="Q304" s="16">
        <f t="shared" si="104"/>
        <v>0.31284214760255147</v>
      </c>
      <c r="R304" s="18">
        <f t="shared" si="92"/>
        <v>3.3951662766628794</v>
      </c>
      <c r="S304" s="18">
        <f t="shared" si="93"/>
        <v>1.592403391953346</v>
      </c>
      <c r="T304" s="18">
        <f t="shared" si="94"/>
        <v>4.9875696686162252</v>
      </c>
      <c r="U304" s="18">
        <f t="shared" si="95"/>
        <v>2.1008860965896119</v>
      </c>
      <c r="V304" s="18">
        <f t="shared" si="96"/>
        <v>7.0884557652058362</v>
      </c>
      <c r="X304" s="11">
        <f t="shared" si="97"/>
        <v>100</v>
      </c>
      <c r="Y304" s="11">
        <f t="shared" si="98"/>
        <v>7.0884557652058371</v>
      </c>
      <c r="AA304" s="7">
        <v>0</v>
      </c>
      <c r="AB304" s="25">
        <f t="shared" si="99"/>
        <v>0</v>
      </c>
      <c r="AC304" s="7">
        <v>0</v>
      </c>
      <c r="AD304" s="25">
        <f t="shared" si="100"/>
        <v>0</v>
      </c>
      <c r="AE304" s="7">
        <v>0</v>
      </c>
      <c r="AF304" s="25">
        <f t="shared" si="101"/>
        <v>0</v>
      </c>
      <c r="AH304" s="7">
        <v>0</v>
      </c>
      <c r="AI304" s="25">
        <f t="shared" si="102"/>
        <v>0</v>
      </c>
    </row>
    <row r="305" spans="1:35" ht="14.4" x14ac:dyDescent="0.3">
      <c r="A305" t="s">
        <v>374</v>
      </c>
      <c r="B305" t="s">
        <v>808</v>
      </c>
      <c r="C305" s="7" t="s">
        <v>943</v>
      </c>
      <c r="D305" s="20">
        <v>61.992167153515901</v>
      </c>
      <c r="E305" s="24">
        <v>35.1176992265829</v>
      </c>
      <c r="F305" s="24">
        <v>0.24143682574304301</v>
      </c>
      <c r="G305" s="24">
        <v>0.94797282587356801</v>
      </c>
      <c r="H305" s="16">
        <f t="shared" si="87"/>
        <v>25.68505827531639</v>
      </c>
      <c r="I305" s="18">
        <f t="shared" si="88"/>
        <v>56.648607137121502</v>
      </c>
      <c r="J305" s="18">
        <f t="shared" si="89"/>
        <v>0.38946343841336389</v>
      </c>
      <c r="K305" s="18">
        <f t="shared" si="90"/>
        <v>1.529181619874703</v>
      </c>
      <c r="L305" s="18">
        <f t="shared" si="91"/>
        <v>41.432747804590434</v>
      </c>
      <c r="M305">
        <v>1.7534549157551298E-2</v>
      </c>
      <c r="N305" s="21">
        <v>0.41560207552197198</v>
      </c>
      <c r="O305" s="16">
        <f t="shared" si="103"/>
        <v>0.4331366246795233</v>
      </c>
      <c r="P305" s="21">
        <v>3.0349526927070798</v>
      </c>
      <c r="Q305" s="16">
        <f t="shared" si="104"/>
        <v>3.4680893173866032</v>
      </c>
      <c r="R305" s="18">
        <f t="shared" si="92"/>
        <v>2.8285104332825092E-2</v>
      </c>
      <c r="S305" s="18">
        <f t="shared" si="93"/>
        <v>0.67041062541463525</v>
      </c>
      <c r="T305" s="18">
        <f t="shared" si="94"/>
        <v>0.6986957297474603</v>
      </c>
      <c r="U305" s="18">
        <f t="shared" si="95"/>
        <v>4.8957034929774217</v>
      </c>
      <c r="V305" s="18">
        <f t="shared" si="96"/>
        <v>5.5943992227248822</v>
      </c>
      <c r="X305" s="11">
        <f t="shared" si="97"/>
        <v>100</v>
      </c>
      <c r="Y305" s="11">
        <f t="shared" si="98"/>
        <v>5.5943992227248822</v>
      </c>
      <c r="AA305" s="7">
        <v>0.20007574174357501</v>
      </c>
      <c r="AB305" s="25">
        <f t="shared" si="99"/>
        <v>0.32274358347258986</v>
      </c>
      <c r="AC305" s="7">
        <v>6.8094316087746104E-2</v>
      </c>
      <c r="AD305" s="25">
        <f t="shared" si="100"/>
        <v>0.10984341928088914</v>
      </c>
      <c r="AE305" s="7">
        <v>7.3234811006736705E-2</v>
      </c>
      <c r="AF305" s="25">
        <f t="shared" si="101"/>
        <v>0.11813558771929976</v>
      </c>
      <c r="AH305" s="7">
        <v>45.256985323919501</v>
      </c>
      <c r="AI305" s="25">
        <f t="shared" si="102"/>
        <v>73.00436071519519</v>
      </c>
    </row>
    <row r="306" spans="1:35" ht="14.4" x14ac:dyDescent="0.3">
      <c r="A306" t="s">
        <v>375</v>
      </c>
      <c r="B306" t="s">
        <v>809</v>
      </c>
      <c r="C306" s="7" t="s">
        <v>944</v>
      </c>
      <c r="D306" s="20">
        <v>383.510860778417</v>
      </c>
      <c r="E306" s="24">
        <v>1.5961174278480501</v>
      </c>
      <c r="F306" s="24">
        <v>0.76804809373657501</v>
      </c>
      <c r="G306" s="24">
        <v>1.36465600026093</v>
      </c>
      <c r="H306" s="16">
        <f t="shared" si="87"/>
        <v>379.78203925657141</v>
      </c>
      <c r="I306" s="18">
        <f t="shared" si="88"/>
        <v>0.41618571755918193</v>
      </c>
      <c r="J306" s="18">
        <f t="shared" si="89"/>
        <v>0.20026762532295897</v>
      </c>
      <c r="K306" s="18">
        <f t="shared" si="90"/>
        <v>0.35583242609898191</v>
      </c>
      <c r="L306" s="18">
        <f t="shared" si="91"/>
        <v>99.027714231018876</v>
      </c>
      <c r="M306">
        <v>14.782952097948799</v>
      </c>
      <c r="N306" s="21">
        <v>7.0418459296596501</v>
      </c>
      <c r="O306" s="16">
        <f t="shared" si="103"/>
        <v>21.824798027608448</v>
      </c>
      <c r="P306" s="21">
        <v>14.7633782856743</v>
      </c>
      <c r="Q306" s="16">
        <f t="shared" si="104"/>
        <v>36.588176313282744</v>
      </c>
      <c r="R306" s="18">
        <f t="shared" si="92"/>
        <v>3.8546371458538746</v>
      </c>
      <c r="S306" s="18">
        <f t="shared" si="93"/>
        <v>1.8361529358951461</v>
      </c>
      <c r="T306" s="18">
        <f t="shared" si="94"/>
        <v>5.6907900817490207</v>
      </c>
      <c r="U306" s="18">
        <f t="shared" si="95"/>
        <v>3.8495332976252294</v>
      </c>
      <c r="V306" s="18">
        <f t="shared" si="96"/>
        <v>9.5403233793742501</v>
      </c>
      <c r="X306" s="11">
        <f t="shared" si="97"/>
        <v>100</v>
      </c>
      <c r="Y306" s="11">
        <f t="shared" si="98"/>
        <v>9.5403233793742501</v>
      </c>
      <c r="AA306" s="7">
        <v>0.26914563921026002</v>
      </c>
      <c r="AB306" s="25">
        <f t="shared" si="99"/>
        <v>7.0179404740708412E-2</v>
      </c>
      <c r="AC306" s="7">
        <v>8.3906273929022404E-2</v>
      </c>
      <c r="AD306" s="25">
        <f t="shared" si="100"/>
        <v>2.1878460953808909E-2</v>
      </c>
      <c r="AE306" s="7">
        <v>0.11783349236625699</v>
      </c>
      <c r="AF306" s="25">
        <f t="shared" si="101"/>
        <v>3.0724942737498703E-2</v>
      </c>
      <c r="AH306" s="7">
        <v>1.65146323923743</v>
      </c>
      <c r="AI306" s="25">
        <f t="shared" si="102"/>
        <v>0.43061707193518156</v>
      </c>
    </row>
    <row r="307" spans="1:35" ht="14.4" x14ac:dyDescent="0.3">
      <c r="A307" t="s">
        <v>376</v>
      </c>
      <c r="B307" t="s">
        <v>810</v>
      </c>
      <c r="C307" s="7" t="s">
        <v>941</v>
      </c>
      <c r="D307" s="20">
        <v>2.1290895926388398</v>
      </c>
      <c r="E307" s="24">
        <v>1.9256437464582501</v>
      </c>
      <c r="F307" s="24">
        <v>0.123922942302194</v>
      </c>
      <c r="G307" s="24">
        <v>6.5758616025454505E-2</v>
      </c>
      <c r="H307" s="16">
        <f t="shared" si="87"/>
        <v>1.376428785294119E-2</v>
      </c>
      <c r="I307" s="18">
        <f t="shared" si="88"/>
        <v>90.444467584455452</v>
      </c>
      <c r="J307" s="18">
        <f t="shared" si="89"/>
        <v>5.8204663030925445</v>
      </c>
      <c r="K307" s="18">
        <f t="shared" si="90"/>
        <v>3.0885790928108316</v>
      </c>
      <c r="L307" s="18">
        <f t="shared" si="91"/>
        <v>0.64648701964117128</v>
      </c>
      <c r="M307">
        <v>0</v>
      </c>
      <c r="N307" s="21">
        <v>2.6086672435785101E-2</v>
      </c>
      <c r="O307" s="16">
        <f t="shared" si="103"/>
        <v>2.6086672435785101E-2</v>
      </c>
      <c r="P307" s="21">
        <v>1.8684367861578499</v>
      </c>
      <c r="Q307" s="16">
        <f t="shared" si="104"/>
        <v>1.894523458593635</v>
      </c>
      <c r="R307" s="18">
        <f t="shared" si="92"/>
        <v>0</v>
      </c>
      <c r="S307" s="18">
        <f t="shared" si="93"/>
        <v>1.2252501034234409</v>
      </c>
      <c r="T307" s="18">
        <f t="shared" si="94"/>
        <v>1.2252501034234409</v>
      </c>
      <c r="U307" s="18">
        <f t="shared" si="95"/>
        <v>87.757546353043267</v>
      </c>
      <c r="V307" s="18">
        <f t="shared" si="96"/>
        <v>88.982796456466701</v>
      </c>
      <c r="X307" s="11">
        <f t="shared" si="97"/>
        <v>100</v>
      </c>
      <c r="Y307" s="11">
        <f t="shared" si="98"/>
        <v>88.982796456466701</v>
      </c>
      <c r="AA307" s="7">
        <v>0</v>
      </c>
      <c r="AB307" s="25">
        <f t="shared" si="99"/>
        <v>0</v>
      </c>
      <c r="AC307" s="7">
        <v>3.1767305127315897E-2</v>
      </c>
      <c r="AD307" s="25">
        <f t="shared" si="100"/>
        <v>1.4920605143695624</v>
      </c>
      <c r="AE307" s="7">
        <v>0</v>
      </c>
      <c r="AF307" s="25">
        <f t="shared" si="101"/>
        <v>0</v>
      </c>
      <c r="AH307" s="7">
        <v>2.1290895926388398</v>
      </c>
      <c r="AI307" s="25">
        <f t="shared" si="102"/>
        <v>100</v>
      </c>
    </row>
    <row r="308" spans="1:35" ht="14.4" x14ac:dyDescent="0.3">
      <c r="A308" t="s">
        <v>377</v>
      </c>
      <c r="B308" t="s">
        <v>811</v>
      </c>
      <c r="C308" s="7" t="s">
        <v>941</v>
      </c>
      <c r="D308" s="20">
        <v>4.8431144148452097</v>
      </c>
      <c r="E308" s="24">
        <v>0</v>
      </c>
      <c r="F308" s="24">
        <v>3.6516741083620201</v>
      </c>
      <c r="G308" s="24">
        <v>0.82634000321779699</v>
      </c>
      <c r="H308" s="16">
        <f t="shared" si="87"/>
        <v>0.36510030326539256</v>
      </c>
      <c r="I308" s="18">
        <f t="shared" si="88"/>
        <v>0</v>
      </c>
      <c r="J308" s="18">
        <f t="shared" si="89"/>
        <v>75.3992946598337</v>
      </c>
      <c r="K308" s="18">
        <f t="shared" si="90"/>
        <v>17.06216150262491</v>
      </c>
      <c r="L308" s="18">
        <f t="shared" si="91"/>
        <v>7.5385438375413951</v>
      </c>
      <c r="M308">
        <v>0</v>
      </c>
      <c r="N308" s="21">
        <v>3.1212029093765799E-2</v>
      </c>
      <c r="O308" s="16">
        <f t="shared" si="103"/>
        <v>3.1212029093765799E-2</v>
      </c>
      <c r="P308" s="21">
        <v>0.18847044593974299</v>
      </c>
      <c r="Q308" s="16">
        <f t="shared" si="104"/>
        <v>0.2196824750335088</v>
      </c>
      <c r="R308" s="18">
        <f t="shared" si="92"/>
        <v>0</v>
      </c>
      <c r="S308" s="18">
        <f t="shared" si="93"/>
        <v>0.64446193957537057</v>
      </c>
      <c r="T308" s="18">
        <f t="shared" si="94"/>
        <v>0.64446193957537057</v>
      </c>
      <c r="U308" s="18">
        <f t="shared" si="95"/>
        <v>3.8915133898559091</v>
      </c>
      <c r="V308" s="18">
        <f t="shared" si="96"/>
        <v>4.5359753294312801</v>
      </c>
      <c r="X308" s="11">
        <f t="shared" si="97"/>
        <v>100</v>
      </c>
      <c r="Y308" s="11">
        <f t="shared" si="98"/>
        <v>4.5359753294312792</v>
      </c>
      <c r="AA308" s="7">
        <v>0</v>
      </c>
      <c r="AB308" s="25">
        <f t="shared" si="99"/>
        <v>0</v>
      </c>
      <c r="AC308" s="7">
        <v>0.74720980633207301</v>
      </c>
      <c r="AD308" s="25">
        <f t="shared" si="100"/>
        <v>15.428291432506958</v>
      </c>
      <c r="AE308" s="7">
        <v>0</v>
      </c>
      <c r="AF308" s="25">
        <f t="shared" si="101"/>
        <v>0</v>
      </c>
      <c r="AH308" s="7">
        <v>4.8431144148452097</v>
      </c>
      <c r="AI308" s="25">
        <f t="shared" si="102"/>
        <v>100</v>
      </c>
    </row>
    <row r="309" spans="1:35" ht="14.4" x14ac:dyDescent="0.3">
      <c r="A309" t="s">
        <v>378</v>
      </c>
      <c r="B309" t="s">
        <v>812</v>
      </c>
      <c r="C309" s="7" t="s">
        <v>941</v>
      </c>
      <c r="D309" s="20">
        <v>0.43022433028551699</v>
      </c>
      <c r="E309" s="24">
        <v>0</v>
      </c>
      <c r="F309" s="24">
        <v>0</v>
      </c>
      <c r="G309" s="24">
        <v>0</v>
      </c>
      <c r="H309" s="16">
        <f t="shared" si="87"/>
        <v>0.43022433028551699</v>
      </c>
      <c r="I309" s="18">
        <f t="shared" si="88"/>
        <v>0</v>
      </c>
      <c r="J309" s="18">
        <f t="shared" si="89"/>
        <v>0</v>
      </c>
      <c r="K309" s="18">
        <f t="shared" si="90"/>
        <v>0</v>
      </c>
      <c r="L309" s="18">
        <f t="shared" si="91"/>
        <v>100</v>
      </c>
      <c r="M309">
        <v>0</v>
      </c>
      <c r="N309" s="21">
        <v>7.2382977393597604E-3</v>
      </c>
      <c r="O309" s="16">
        <f t="shared" si="103"/>
        <v>7.2382977393597604E-3</v>
      </c>
      <c r="P309" s="21">
        <v>8.5344269729126607E-2</v>
      </c>
      <c r="Q309" s="16">
        <f t="shared" si="104"/>
        <v>9.2582567468486365E-2</v>
      </c>
      <c r="R309" s="18">
        <f t="shared" si="92"/>
        <v>0</v>
      </c>
      <c r="S309" s="18">
        <f t="shared" si="93"/>
        <v>1.6824473256907828</v>
      </c>
      <c r="T309" s="18">
        <f t="shared" si="94"/>
        <v>1.6824473256907828</v>
      </c>
      <c r="U309" s="18">
        <f t="shared" si="95"/>
        <v>19.837155577065609</v>
      </c>
      <c r="V309" s="18">
        <f t="shared" si="96"/>
        <v>21.519602902756393</v>
      </c>
      <c r="X309" s="11">
        <f t="shared" si="97"/>
        <v>100</v>
      </c>
      <c r="Y309" s="11">
        <f t="shared" si="98"/>
        <v>21.519602902756393</v>
      </c>
      <c r="AA309" s="7">
        <v>0</v>
      </c>
      <c r="AB309" s="25">
        <f t="shared" si="99"/>
        <v>0</v>
      </c>
      <c r="AC309" s="7">
        <v>0</v>
      </c>
      <c r="AD309" s="25">
        <f t="shared" si="100"/>
        <v>0</v>
      </c>
      <c r="AE309" s="7">
        <v>0</v>
      </c>
      <c r="AF309" s="25">
        <f t="shared" si="101"/>
        <v>0</v>
      </c>
      <c r="AH309" s="7">
        <v>0</v>
      </c>
      <c r="AI309" s="25">
        <f t="shared" si="102"/>
        <v>0</v>
      </c>
    </row>
    <row r="310" spans="1:35" ht="14.4" x14ac:dyDescent="0.3">
      <c r="A310" t="s">
        <v>379</v>
      </c>
      <c r="B310" t="s">
        <v>813</v>
      </c>
      <c r="C310" s="7" t="s">
        <v>941</v>
      </c>
      <c r="D310" s="20">
        <v>6.7966273222438103</v>
      </c>
      <c r="E310" s="24">
        <v>0.86019265854746896</v>
      </c>
      <c r="F310" s="24">
        <v>9.7624924812617198E-2</v>
      </c>
      <c r="G310" s="24">
        <v>0.23546714664471699</v>
      </c>
      <c r="H310" s="16">
        <f t="shared" si="87"/>
        <v>5.6033425922390077</v>
      </c>
      <c r="I310" s="18">
        <f t="shared" si="88"/>
        <v>12.656169269900303</v>
      </c>
      <c r="J310" s="18">
        <f t="shared" si="89"/>
        <v>1.4363730742321725</v>
      </c>
      <c r="K310" s="18">
        <f t="shared" si="90"/>
        <v>3.4644704716129828</v>
      </c>
      <c r="L310" s="18">
        <f t="shared" si="91"/>
        <v>82.442987184254548</v>
      </c>
      <c r="M310">
        <v>0.98784467542686105</v>
      </c>
      <c r="N310" s="21">
        <v>0.39056878616289797</v>
      </c>
      <c r="O310" s="16">
        <f t="shared" si="103"/>
        <v>1.378413461589759</v>
      </c>
      <c r="P310" s="21">
        <v>0.35937070260993598</v>
      </c>
      <c r="Q310" s="16">
        <f t="shared" si="104"/>
        <v>1.7377841641996949</v>
      </c>
      <c r="R310" s="18">
        <f t="shared" si="92"/>
        <v>14.534336349351845</v>
      </c>
      <c r="S310" s="18">
        <f t="shared" si="93"/>
        <v>5.746508785094858</v>
      </c>
      <c r="T310" s="18">
        <f t="shared" si="94"/>
        <v>20.2808451344467</v>
      </c>
      <c r="U310" s="18">
        <f t="shared" si="95"/>
        <v>5.2874857715649304</v>
      </c>
      <c r="V310" s="18">
        <f t="shared" si="96"/>
        <v>25.568330906011631</v>
      </c>
      <c r="X310" s="11">
        <f t="shared" si="97"/>
        <v>100</v>
      </c>
      <c r="Y310" s="11">
        <f t="shared" si="98"/>
        <v>25.568330906011635</v>
      </c>
      <c r="AA310" s="7">
        <v>2.5594053045433201E-2</v>
      </c>
      <c r="AB310" s="25">
        <f t="shared" si="99"/>
        <v>0.37656990492431014</v>
      </c>
      <c r="AC310" s="7">
        <v>2.0414215998764799E-2</v>
      </c>
      <c r="AD310" s="25">
        <f t="shared" si="100"/>
        <v>0.30035803098918973</v>
      </c>
      <c r="AE310" s="7">
        <v>0</v>
      </c>
      <c r="AF310" s="25">
        <f t="shared" si="101"/>
        <v>0</v>
      </c>
      <c r="AH310" s="7">
        <v>0</v>
      </c>
      <c r="AI310" s="25">
        <f t="shared" si="102"/>
        <v>0</v>
      </c>
    </row>
    <row r="311" spans="1:35" ht="14.4" x14ac:dyDescent="0.3">
      <c r="A311" t="s">
        <v>380</v>
      </c>
      <c r="B311" t="s">
        <v>814</v>
      </c>
      <c r="C311" t="s">
        <v>946</v>
      </c>
      <c r="D311" s="20">
        <v>1.38671927678368</v>
      </c>
      <c r="E311" s="24">
        <v>0.76499866672407901</v>
      </c>
      <c r="F311" s="24">
        <v>0.153790409029636</v>
      </c>
      <c r="G311" s="24">
        <v>3.7439016439963599E-2</v>
      </c>
      <c r="H311" s="16">
        <f t="shared" ref="H311:H374" si="105">D311-E311-F311-G311</f>
        <v>0.43049118459000135</v>
      </c>
      <c r="I311" s="18">
        <f t="shared" ref="I311:I374" si="106">E311/D311*100</f>
        <v>55.166080080634394</v>
      </c>
      <c r="J311" s="18">
        <f t="shared" ref="J311:J374" si="107">F311/D311*100</f>
        <v>11.090233733992175</v>
      </c>
      <c r="K311" s="18">
        <f t="shared" ref="K311:K374" si="108">G311/D311*100</f>
        <v>2.6998266387987817</v>
      </c>
      <c r="L311" s="18">
        <f t="shared" ref="L311:L374" si="109">H311/D311*100</f>
        <v>31.043859546574648</v>
      </c>
      <c r="M311">
        <v>0</v>
      </c>
      <c r="N311" s="21">
        <v>0</v>
      </c>
      <c r="O311" s="16">
        <f t="shared" si="103"/>
        <v>0</v>
      </c>
      <c r="P311" s="21">
        <v>2.00075364232121E-2</v>
      </c>
      <c r="Q311" s="16">
        <f t="shared" si="104"/>
        <v>2.00075364232121E-2</v>
      </c>
      <c r="R311" s="18">
        <f t="shared" ref="R311:R374" si="110">M311/D311*100</f>
        <v>0</v>
      </c>
      <c r="S311" s="18">
        <f t="shared" ref="S311:S374" si="111">N311/D311*100</f>
        <v>0</v>
      </c>
      <c r="T311" s="18">
        <f t="shared" ref="T311:T374" si="112">O311/D311*100</f>
        <v>0</v>
      </c>
      <c r="U311" s="18">
        <f t="shared" ref="U311:U374" si="113">P311/D311*100</f>
        <v>1.4427964446861266</v>
      </c>
      <c r="V311" s="18">
        <f t="shared" ref="V311:V374" si="114">Q311/D311*100</f>
        <v>1.4427964446861266</v>
      </c>
      <c r="X311" s="11">
        <f t="shared" ref="X311:X374" si="115">SUM(I311:L311)</f>
        <v>100</v>
      </c>
      <c r="Y311" s="11">
        <f t="shared" ref="Y311:Y374" si="116">SUM(R311:S311,U311)</f>
        <v>1.4427964446861266</v>
      </c>
      <c r="AA311" s="7">
        <v>0</v>
      </c>
      <c r="AB311" s="25">
        <f t="shared" ref="AB311:AB374" si="117">AA311/D311*100</f>
        <v>0</v>
      </c>
      <c r="AC311" s="7">
        <v>0.127650518200073</v>
      </c>
      <c r="AD311" s="25">
        <f t="shared" ref="AD311:AD374" si="118">AC311/D311*100</f>
        <v>9.2052169705278946</v>
      </c>
      <c r="AE311" s="7">
        <v>4.0015110853128098E-4</v>
      </c>
      <c r="AF311" s="25">
        <f t="shared" ref="AF311:AF374" si="119">AE311/D311*100</f>
        <v>2.8855956301363377E-2</v>
      </c>
      <c r="AH311" s="7">
        <v>0.419591944828416</v>
      </c>
      <c r="AI311" s="25">
        <f t="shared" ref="AI311:AI374" si="120">AH311/D311*100</f>
        <v>30.257886498960801</v>
      </c>
    </row>
    <row r="312" spans="1:35" ht="14.4" x14ac:dyDescent="0.3">
      <c r="A312" t="s">
        <v>381</v>
      </c>
      <c r="B312" t="s">
        <v>815</v>
      </c>
      <c r="C312" s="7" t="s">
        <v>944</v>
      </c>
      <c r="D312" s="20">
        <v>16.1317651072948</v>
      </c>
      <c r="E312" s="24">
        <v>0</v>
      </c>
      <c r="F312" s="24">
        <v>0</v>
      </c>
      <c r="G312" s="24">
        <v>0</v>
      </c>
      <c r="H312" s="16">
        <f t="shared" si="105"/>
        <v>16.1317651072948</v>
      </c>
      <c r="I312" s="18">
        <f t="shared" si="106"/>
        <v>0</v>
      </c>
      <c r="J312" s="18">
        <f t="shared" si="107"/>
        <v>0</v>
      </c>
      <c r="K312" s="18">
        <f t="shared" si="108"/>
        <v>0</v>
      </c>
      <c r="L312" s="18">
        <f t="shared" si="109"/>
        <v>100</v>
      </c>
      <c r="M312">
        <v>0.200609618515665</v>
      </c>
      <c r="N312" s="21">
        <v>0.179146587795874</v>
      </c>
      <c r="O312" s="16">
        <f t="shared" si="103"/>
        <v>0.379756206311539</v>
      </c>
      <c r="P312" s="21">
        <v>0.377214983840022</v>
      </c>
      <c r="Q312" s="16">
        <f t="shared" si="104"/>
        <v>0.756971190151561</v>
      </c>
      <c r="R312" s="18">
        <f t="shared" si="110"/>
        <v>1.2435689286409777</v>
      </c>
      <c r="S312" s="18">
        <f t="shared" si="111"/>
        <v>1.1105206814278725</v>
      </c>
      <c r="T312" s="18">
        <f t="shared" si="112"/>
        <v>2.3540896100688502</v>
      </c>
      <c r="U312" s="18">
        <f t="shared" si="113"/>
        <v>2.3383366998658133</v>
      </c>
      <c r="V312" s="18">
        <f t="shared" si="114"/>
        <v>4.6924263099346639</v>
      </c>
      <c r="X312" s="11">
        <f t="shared" si="115"/>
        <v>100</v>
      </c>
      <c r="Y312" s="11">
        <f t="shared" si="116"/>
        <v>4.6924263099346639</v>
      </c>
      <c r="AA312" s="7">
        <v>0</v>
      </c>
      <c r="AB312" s="25">
        <f t="shared" si="117"/>
        <v>0</v>
      </c>
      <c r="AC312" s="7">
        <v>0</v>
      </c>
      <c r="AD312" s="25">
        <f t="shared" si="118"/>
        <v>0</v>
      </c>
      <c r="AE312" s="7">
        <v>0</v>
      </c>
      <c r="AF312" s="25">
        <f t="shared" si="119"/>
        <v>0</v>
      </c>
      <c r="AH312" s="7">
        <v>0</v>
      </c>
      <c r="AI312" s="25">
        <f t="shared" si="120"/>
        <v>0</v>
      </c>
    </row>
    <row r="313" spans="1:35" ht="14.4" x14ac:dyDescent="0.3">
      <c r="A313" t="s">
        <v>382</v>
      </c>
      <c r="B313" t="s">
        <v>816</v>
      </c>
      <c r="C313" s="7" t="s">
        <v>944</v>
      </c>
      <c r="D313" s="20">
        <v>4.48670279681824</v>
      </c>
      <c r="E313" s="24">
        <v>0</v>
      </c>
      <c r="F313" s="24">
        <v>3.7116052484530702</v>
      </c>
      <c r="G313" s="24">
        <v>0.245952167631624</v>
      </c>
      <c r="H313" s="16">
        <f t="shared" si="105"/>
        <v>0.52914538073354589</v>
      </c>
      <c r="I313" s="18">
        <f t="shared" si="106"/>
        <v>0</v>
      </c>
      <c r="J313" s="18">
        <f t="shared" si="107"/>
        <v>82.724562257280937</v>
      </c>
      <c r="K313" s="18">
        <f t="shared" si="108"/>
        <v>5.4818020887419108</v>
      </c>
      <c r="L313" s="18">
        <f t="shared" si="109"/>
        <v>11.79363565397715</v>
      </c>
      <c r="M313">
        <v>3.5664645763496901</v>
      </c>
      <c r="N313" s="21">
        <v>0.296616393714078</v>
      </c>
      <c r="O313" s="16">
        <f t="shared" si="103"/>
        <v>3.863080970063768</v>
      </c>
      <c r="P313" s="21">
        <v>0.23065049315977601</v>
      </c>
      <c r="Q313" s="16">
        <f t="shared" si="104"/>
        <v>4.093731463223544</v>
      </c>
      <c r="R313" s="18">
        <f t="shared" si="110"/>
        <v>79.48965505089528</v>
      </c>
      <c r="S313" s="18">
        <f t="shared" si="111"/>
        <v>6.6110105158831676</v>
      </c>
      <c r="T313" s="18">
        <f t="shared" si="112"/>
        <v>86.100665566778446</v>
      </c>
      <c r="U313" s="18">
        <f t="shared" si="113"/>
        <v>5.140757112847826</v>
      </c>
      <c r="V313" s="18">
        <f t="shared" si="114"/>
        <v>91.241422679626268</v>
      </c>
      <c r="X313" s="11">
        <f t="shared" si="115"/>
        <v>100</v>
      </c>
      <c r="Y313" s="11">
        <f t="shared" si="116"/>
        <v>91.241422679626268</v>
      </c>
      <c r="AA313" s="7">
        <v>0</v>
      </c>
      <c r="AB313" s="25">
        <f t="shared" si="117"/>
        <v>0</v>
      </c>
      <c r="AC313" s="7">
        <v>0.10070090742351</v>
      </c>
      <c r="AD313" s="25">
        <f t="shared" si="118"/>
        <v>2.2444300856059014</v>
      </c>
      <c r="AE313" s="7">
        <v>0.103242089577739</v>
      </c>
      <c r="AF313" s="25">
        <f t="shared" si="119"/>
        <v>2.3010681619240185</v>
      </c>
      <c r="AH313" s="7">
        <v>0</v>
      </c>
      <c r="AI313" s="25">
        <f t="shared" si="120"/>
        <v>0</v>
      </c>
    </row>
    <row r="314" spans="1:35" ht="14.4" x14ac:dyDescent="0.3">
      <c r="A314" t="s">
        <v>383</v>
      </c>
      <c r="B314" t="s">
        <v>817</v>
      </c>
      <c r="C314" s="7" t="s">
        <v>941</v>
      </c>
      <c r="D314" s="20">
        <v>3.95058205888196</v>
      </c>
      <c r="E314" s="24">
        <v>0</v>
      </c>
      <c r="F314" s="24">
        <v>0</v>
      </c>
      <c r="G314" s="24">
        <v>0</v>
      </c>
      <c r="H314" s="16">
        <f t="shared" si="105"/>
        <v>3.95058205888196</v>
      </c>
      <c r="I314" s="18">
        <f t="shared" si="106"/>
        <v>0</v>
      </c>
      <c r="J314" s="18">
        <f t="shared" si="107"/>
        <v>0</v>
      </c>
      <c r="K314" s="18">
        <f t="shared" si="108"/>
        <v>0</v>
      </c>
      <c r="L314" s="18">
        <f t="shared" si="109"/>
        <v>100</v>
      </c>
      <c r="M314">
        <v>0</v>
      </c>
      <c r="N314" s="21">
        <v>0</v>
      </c>
      <c r="O314" s="16">
        <f t="shared" si="103"/>
        <v>0</v>
      </c>
      <c r="P314" s="21">
        <v>0</v>
      </c>
      <c r="Q314" s="16">
        <f t="shared" si="104"/>
        <v>0</v>
      </c>
      <c r="R314" s="18">
        <f t="shared" si="110"/>
        <v>0</v>
      </c>
      <c r="S314" s="18">
        <f t="shared" si="111"/>
        <v>0</v>
      </c>
      <c r="T314" s="18">
        <f t="shared" si="112"/>
        <v>0</v>
      </c>
      <c r="U314" s="18">
        <f t="shared" si="113"/>
        <v>0</v>
      </c>
      <c r="V314" s="18">
        <f t="shared" si="114"/>
        <v>0</v>
      </c>
      <c r="X314" s="11">
        <f t="shared" si="115"/>
        <v>100</v>
      </c>
      <c r="Y314" s="11">
        <f t="shared" si="116"/>
        <v>0</v>
      </c>
      <c r="AA314" s="7">
        <v>0</v>
      </c>
      <c r="AB314" s="25">
        <f t="shared" si="117"/>
        <v>0</v>
      </c>
      <c r="AC314" s="7">
        <v>0</v>
      </c>
      <c r="AD314" s="25">
        <f t="shared" si="118"/>
        <v>0</v>
      </c>
      <c r="AE314" s="7">
        <v>0</v>
      </c>
      <c r="AF314" s="25">
        <f t="shared" si="119"/>
        <v>0</v>
      </c>
      <c r="AH314" s="7">
        <v>0</v>
      </c>
      <c r="AI314" s="25">
        <f t="shared" si="120"/>
        <v>0</v>
      </c>
    </row>
    <row r="315" spans="1:35" ht="14.4" x14ac:dyDescent="0.3">
      <c r="A315" t="s">
        <v>384</v>
      </c>
      <c r="B315" t="s">
        <v>818</v>
      </c>
      <c r="C315" t="s">
        <v>946</v>
      </c>
      <c r="D315" s="20">
        <v>0.45110448562706001</v>
      </c>
      <c r="E315" s="24">
        <v>0</v>
      </c>
      <c r="F315" s="24">
        <v>0</v>
      </c>
      <c r="G315" s="24">
        <v>0</v>
      </c>
      <c r="H315" s="16">
        <f t="shared" si="105"/>
        <v>0.45110448562706001</v>
      </c>
      <c r="I315" s="18">
        <f t="shared" si="106"/>
        <v>0</v>
      </c>
      <c r="J315" s="18">
        <f t="shared" si="107"/>
        <v>0</v>
      </c>
      <c r="K315" s="18">
        <f t="shared" si="108"/>
        <v>0</v>
      </c>
      <c r="L315" s="18">
        <f t="shared" si="109"/>
        <v>100</v>
      </c>
      <c r="M315">
        <v>2.17007672972977E-4</v>
      </c>
      <c r="N315" s="21">
        <v>5.7545652801054502E-4</v>
      </c>
      <c r="O315" s="16">
        <f t="shared" si="103"/>
        <v>7.9246420098352203E-4</v>
      </c>
      <c r="P315" s="21">
        <v>2.3750215555774001E-4</v>
      </c>
      <c r="Q315" s="16">
        <f t="shared" si="104"/>
        <v>1.029966356541262E-3</v>
      </c>
      <c r="R315" s="18">
        <f t="shared" si="110"/>
        <v>4.8105855713521536E-2</v>
      </c>
      <c r="S315" s="18">
        <f t="shared" si="111"/>
        <v>0.12756612854572458</v>
      </c>
      <c r="T315" s="18">
        <f t="shared" si="112"/>
        <v>0.17567198425924613</v>
      </c>
      <c r="U315" s="18">
        <f t="shared" si="113"/>
        <v>5.2649034342365043E-2</v>
      </c>
      <c r="V315" s="18">
        <f t="shared" si="114"/>
        <v>0.22832101860161116</v>
      </c>
      <c r="X315" s="11">
        <f t="shared" si="115"/>
        <v>100</v>
      </c>
      <c r="Y315" s="11">
        <f t="shared" si="116"/>
        <v>0.22832101860161116</v>
      </c>
      <c r="AA315" s="7">
        <v>0</v>
      </c>
      <c r="AB315" s="25">
        <f t="shared" si="117"/>
        <v>0</v>
      </c>
      <c r="AC315" s="7">
        <v>0</v>
      </c>
      <c r="AD315" s="25">
        <f t="shared" si="118"/>
        <v>0</v>
      </c>
      <c r="AE315" s="7">
        <v>0</v>
      </c>
      <c r="AF315" s="25">
        <f t="shared" si="119"/>
        <v>0</v>
      </c>
      <c r="AH315" s="7">
        <v>0</v>
      </c>
      <c r="AI315" s="25">
        <f t="shared" si="120"/>
        <v>0</v>
      </c>
    </row>
    <row r="316" spans="1:35" ht="14.4" x14ac:dyDescent="0.3">
      <c r="A316" t="s">
        <v>385</v>
      </c>
      <c r="B316" t="s">
        <v>819</v>
      </c>
      <c r="C316" s="7" t="s">
        <v>941</v>
      </c>
      <c r="D316" s="20">
        <v>2.8196295814261099</v>
      </c>
      <c r="E316" s="24">
        <v>0</v>
      </c>
      <c r="F316" s="24">
        <v>0</v>
      </c>
      <c r="G316" s="24">
        <v>0</v>
      </c>
      <c r="H316" s="16">
        <f t="shared" si="105"/>
        <v>2.8196295814261099</v>
      </c>
      <c r="I316" s="18">
        <f t="shared" si="106"/>
        <v>0</v>
      </c>
      <c r="J316" s="18">
        <f t="shared" si="107"/>
        <v>0</v>
      </c>
      <c r="K316" s="18">
        <f t="shared" si="108"/>
        <v>0</v>
      </c>
      <c r="L316" s="18">
        <f t="shared" si="109"/>
        <v>100</v>
      </c>
      <c r="M316">
        <v>9.6609264705022999E-2</v>
      </c>
      <c r="N316" s="21">
        <v>7.5195860773776504E-2</v>
      </c>
      <c r="O316" s="16">
        <f t="shared" si="103"/>
        <v>0.1718051254787995</v>
      </c>
      <c r="P316" s="21">
        <v>0.11428514642956</v>
      </c>
      <c r="Q316" s="16">
        <f t="shared" si="104"/>
        <v>0.28609027190835951</v>
      </c>
      <c r="R316" s="18">
        <f t="shared" si="110"/>
        <v>3.4263105104806022</v>
      </c>
      <c r="S316" s="18">
        <f t="shared" si="111"/>
        <v>2.6668701899397722</v>
      </c>
      <c r="T316" s="18">
        <f t="shared" si="112"/>
        <v>6.0931807004203735</v>
      </c>
      <c r="U316" s="18">
        <f t="shared" si="113"/>
        <v>4.0531971710892947</v>
      </c>
      <c r="V316" s="18">
        <f t="shared" si="114"/>
        <v>10.146377871509667</v>
      </c>
      <c r="X316" s="11">
        <f t="shared" si="115"/>
        <v>100</v>
      </c>
      <c r="Y316" s="11">
        <f t="shared" si="116"/>
        <v>10.146377871509669</v>
      </c>
      <c r="AA316" s="7">
        <v>0</v>
      </c>
      <c r="AB316" s="25">
        <f t="shared" si="117"/>
        <v>0</v>
      </c>
      <c r="AC316" s="7">
        <v>0</v>
      </c>
      <c r="AD316" s="25">
        <f t="shared" si="118"/>
        <v>0</v>
      </c>
      <c r="AE316" s="7">
        <v>0</v>
      </c>
      <c r="AF316" s="25">
        <f t="shared" si="119"/>
        <v>0</v>
      </c>
      <c r="AH316" s="7">
        <v>0</v>
      </c>
      <c r="AI316" s="25">
        <f t="shared" si="120"/>
        <v>0</v>
      </c>
    </row>
    <row r="317" spans="1:35" ht="14.4" x14ac:dyDescent="0.3">
      <c r="A317" t="s">
        <v>386</v>
      </c>
      <c r="B317" t="s">
        <v>820</v>
      </c>
      <c r="C317" s="7" t="s">
        <v>941</v>
      </c>
      <c r="D317" s="20">
        <v>1.8337350002591599</v>
      </c>
      <c r="E317" s="24">
        <v>0</v>
      </c>
      <c r="F317" s="24">
        <v>0</v>
      </c>
      <c r="G317" s="24">
        <v>0</v>
      </c>
      <c r="H317" s="16">
        <f t="shared" si="105"/>
        <v>1.8337350002591599</v>
      </c>
      <c r="I317" s="18">
        <f t="shared" si="106"/>
        <v>0</v>
      </c>
      <c r="J317" s="18">
        <f t="shared" si="107"/>
        <v>0</v>
      </c>
      <c r="K317" s="18">
        <f t="shared" si="108"/>
        <v>0</v>
      </c>
      <c r="L317" s="18">
        <f t="shared" si="109"/>
        <v>100</v>
      </c>
      <c r="M317">
        <v>7.4315693069377395E-2</v>
      </c>
      <c r="N317" s="21">
        <v>5.2457527138459699E-2</v>
      </c>
      <c r="O317" s="16">
        <f t="shared" si="103"/>
        <v>0.1267732202078371</v>
      </c>
      <c r="P317" s="21">
        <v>8.4823369272739702E-2</v>
      </c>
      <c r="Q317" s="16">
        <f t="shared" si="104"/>
        <v>0.2115965894805768</v>
      </c>
      <c r="R317" s="18">
        <f t="shared" si="110"/>
        <v>4.0526953490484958</v>
      </c>
      <c r="S317" s="18">
        <f t="shared" si="111"/>
        <v>2.8606929098831579</v>
      </c>
      <c r="T317" s="18">
        <f t="shared" si="112"/>
        <v>6.9133882589316551</v>
      </c>
      <c r="U317" s="18">
        <f t="shared" si="113"/>
        <v>4.6257157801291733</v>
      </c>
      <c r="V317" s="18">
        <f t="shared" si="114"/>
        <v>11.539104039060827</v>
      </c>
      <c r="X317" s="11">
        <f t="shared" si="115"/>
        <v>100</v>
      </c>
      <c r="Y317" s="11">
        <f t="shared" si="116"/>
        <v>11.539104039060827</v>
      </c>
      <c r="AA317" s="7">
        <v>0</v>
      </c>
      <c r="AB317" s="25">
        <f t="shared" si="117"/>
        <v>0</v>
      </c>
      <c r="AC317" s="7">
        <v>0</v>
      </c>
      <c r="AD317" s="25">
        <f t="shared" si="118"/>
        <v>0</v>
      </c>
      <c r="AE317" s="7">
        <v>0</v>
      </c>
      <c r="AF317" s="25">
        <f t="shared" si="119"/>
        <v>0</v>
      </c>
      <c r="AH317" s="7">
        <v>0</v>
      </c>
      <c r="AI317" s="25">
        <f t="shared" si="120"/>
        <v>0</v>
      </c>
    </row>
    <row r="318" spans="1:35" ht="14.4" x14ac:dyDescent="0.3">
      <c r="A318" t="s">
        <v>387</v>
      </c>
      <c r="B318" t="s">
        <v>821</v>
      </c>
      <c r="C318" s="7" t="s">
        <v>941</v>
      </c>
      <c r="D318" s="20">
        <v>0.894559365361835</v>
      </c>
      <c r="E318" s="24">
        <v>0</v>
      </c>
      <c r="F318" s="24">
        <v>0</v>
      </c>
      <c r="G318" s="24">
        <v>0</v>
      </c>
      <c r="H318" s="16">
        <f t="shared" si="105"/>
        <v>0.894559365361835</v>
      </c>
      <c r="I318" s="18">
        <f t="shared" si="106"/>
        <v>0</v>
      </c>
      <c r="J318" s="18">
        <f t="shared" si="107"/>
        <v>0</v>
      </c>
      <c r="K318" s="18">
        <f t="shared" si="108"/>
        <v>0</v>
      </c>
      <c r="L318" s="18">
        <f t="shared" si="109"/>
        <v>100</v>
      </c>
      <c r="M318">
        <v>0.323804489173527</v>
      </c>
      <c r="N318" s="21">
        <v>9.6639353417181703E-2</v>
      </c>
      <c r="O318" s="16">
        <f t="shared" si="103"/>
        <v>0.42044384259070872</v>
      </c>
      <c r="P318" s="21">
        <v>0.17082723849324499</v>
      </c>
      <c r="Q318" s="16">
        <f t="shared" si="104"/>
        <v>0.59127108108395365</v>
      </c>
      <c r="R318" s="18">
        <f t="shared" si="110"/>
        <v>36.197093419569001</v>
      </c>
      <c r="S318" s="18">
        <f t="shared" si="111"/>
        <v>10.803011757424576</v>
      </c>
      <c r="T318" s="18">
        <f t="shared" si="112"/>
        <v>47.000105176993578</v>
      </c>
      <c r="U318" s="18">
        <f t="shared" si="113"/>
        <v>19.096243928333152</v>
      </c>
      <c r="V318" s="18">
        <f t="shared" si="114"/>
        <v>66.096349105326723</v>
      </c>
      <c r="X318" s="11">
        <f t="shared" si="115"/>
        <v>100</v>
      </c>
      <c r="Y318" s="11">
        <f t="shared" si="116"/>
        <v>66.096349105326738</v>
      </c>
      <c r="AA318" s="7">
        <v>0</v>
      </c>
      <c r="AB318" s="25">
        <f t="shared" si="117"/>
        <v>0</v>
      </c>
      <c r="AC318" s="7">
        <v>0</v>
      </c>
      <c r="AD318" s="25">
        <f t="shared" si="118"/>
        <v>0</v>
      </c>
      <c r="AE318" s="7">
        <v>0</v>
      </c>
      <c r="AF318" s="25">
        <f t="shared" si="119"/>
        <v>0</v>
      </c>
      <c r="AH318" s="7">
        <v>0</v>
      </c>
      <c r="AI318" s="25">
        <f t="shared" si="120"/>
        <v>0</v>
      </c>
    </row>
    <row r="319" spans="1:35" ht="14.4" x14ac:dyDescent="0.3">
      <c r="A319" t="s">
        <v>388</v>
      </c>
      <c r="B319" t="s">
        <v>822</v>
      </c>
      <c r="C319" s="7" t="s">
        <v>941</v>
      </c>
      <c r="D319" s="20">
        <v>1.30490067256984</v>
      </c>
      <c r="E319" s="24">
        <v>0.262540646369254</v>
      </c>
      <c r="F319" s="24">
        <v>3.3896827992309697E-2</v>
      </c>
      <c r="G319" s="24">
        <v>0.24338381801046199</v>
      </c>
      <c r="H319" s="16">
        <f t="shared" si="105"/>
        <v>0.76507938019781441</v>
      </c>
      <c r="I319" s="18">
        <f t="shared" si="106"/>
        <v>20.119588554752813</v>
      </c>
      <c r="J319" s="18">
        <f t="shared" si="107"/>
        <v>2.597655799008372</v>
      </c>
      <c r="K319" s="18">
        <f t="shared" si="108"/>
        <v>18.651520619661248</v>
      </c>
      <c r="L319" s="18">
        <f t="shared" si="109"/>
        <v>58.631235026577578</v>
      </c>
      <c r="M319">
        <v>1.4207050120273901E-2</v>
      </c>
      <c r="N319" s="21">
        <v>2.1510877191554699E-3</v>
      </c>
      <c r="O319" s="16">
        <f t="shared" si="103"/>
        <v>1.6358137839429372E-2</v>
      </c>
      <c r="P319" s="21">
        <v>5.6206693215324399E-2</v>
      </c>
      <c r="Q319" s="16">
        <f t="shared" si="104"/>
        <v>7.2564831054753767E-2</v>
      </c>
      <c r="R319" s="18">
        <f t="shared" si="110"/>
        <v>1.0887457121387545</v>
      </c>
      <c r="S319" s="18">
        <f t="shared" si="111"/>
        <v>0.16484685496553309</v>
      </c>
      <c r="T319" s="18">
        <f t="shared" si="112"/>
        <v>1.2535925671042876</v>
      </c>
      <c r="U319" s="18">
        <f t="shared" si="113"/>
        <v>4.3073541455559443</v>
      </c>
      <c r="V319" s="18">
        <f t="shared" si="114"/>
        <v>5.5609467126602317</v>
      </c>
      <c r="X319" s="11">
        <f t="shared" si="115"/>
        <v>100</v>
      </c>
      <c r="Y319" s="11">
        <f t="shared" si="116"/>
        <v>5.5609467126602317</v>
      </c>
      <c r="AA319" s="7">
        <v>1.6008136732212699E-3</v>
      </c>
      <c r="AB319" s="25">
        <f t="shared" si="117"/>
        <v>0.12267705173824962</v>
      </c>
      <c r="AC319" s="7">
        <v>0.20163633995327401</v>
      </c>
      <c r="AD319" s="25">
        <f t="shared" si="118"/>
        <v>15.452236648493425</v>
      </c>
      <c r="AE319" s="7">
        <v>3.3381498413003197E-2</v>
      </c>
      <c r="AF319" s="25">
        <f t="shared" si="119"/>
        <v>2.558163936513457</v>
      </c>
      <c r="AH319" s="7">
        <v>5.6320495611903602E-2</v>
      </c>
      <c r="AI319" s="25">
        <f t="shared" si="120"/>
        <v>4.3160752995082277</v>
      </c>
    </row>
    <row r="320" spans="1:35" ht="14.4" x14ac:dyDescent="0.3">
      <c r="A320" t="s">
        <v>389</v>
      </c>
      <c r="B320" t="s">
        <v>823</v>
      </c>
      <c r="C320" s="7" t="s">
        <v>943</v>
      </c>
      <c r="D320" s="20">
        <v>6.7348789111725598</v>
      </c>
      <c r="E320" s="24">
        <v>0</v>
      </c>
      <c r="F320" s="24">
        <v>0</v>
      </c>
      <c r="G320" s="24">
        <v>0</v>
      </c>
      <c r="H320" s="16">
        <f t="shared" si="105"/>
        <v>6.7348789111725598</v>
      </c>
      <c r="I320" s="18">
        <f t="shared" si="106"/>
        <v>0</v>
      </c>
      <c r="J320" s="18">
        <f t="shared" si="107"/>
        <v>0</v>
      </c>
      <c r="K320" s="18">
        <f t="shared" si="108"/>
        <v>0</v>
      </c>
      <c r="L320" s="18">
        <f t="shared" si="109"/>
        <v>100</v>
      </c>
      <c r="M320">
        <v>4.0992254792549102E-2</v>
      </c>
      <c r="N320" s="21">
        <v>1.82083052262587E-2</v>
      </c>
      <c r="O320" s="16">
        <f t="shared" si="103"/>
        <v>5.9200560018807802E-2</v>
      </c>
      <c r="P320" s="21">
        <v>5.7031085059581502E-2</v>
      </c>
      <c r="Q320" s="16">
        <f t="shared" si="104"/>
        <v>0.1162316450783893</v>
      </c>
      <c r="R320" s="18">
        <f t="shared" si="110"/>
        <v>0.60865615155376629</v>
      </c>
      <c r="S320" s="18">
        <f t="shared" si="111"/>
        <v>0.27035831625796208</v>
      </c>
      <c r="T320" s="18">
        <f t="shared" si="112"/>
        <v>0.87901446781172843</v>
      </c>
      <c r="U320" s="18">
        <f t="shared" si="113"/>
        <v>0.84680193677976967</v>
      </c>
      <c r="V320" s="18">
        <f t="shared" si="114"/>
        <v>1.7258164045914979</v>
      </c>
      <c r="X320" s="11">
        <f t="shared" si="115"/>
        <v>100</v>
      </c>
      <c r="Y320" s="11">
        <f t="shared" si="116"/>
        <v>1.7258164045914981</v>
      </c>
      <c r="AA320" s="7">
        <v>0</v>
      </c>
      <c r="AB320" s="25">
        <f t="shared" si="117"/>
        <v>0</v>
      </c>
      <c r="AC320" s="7">
        <v>0</v>
      </c>
      <c r="AD320" s="25">
        <f t="shared" si="118"/>
        <v>0</v>
      </c>
      <c r="AE320" s="7">
        <v>0</v>
      </c>
      <c r="AF320" s="25">
        <f t="shared" si="119"/>
        <v>0</v>
      </c>
      <c r="AH320" s="7">
        <v>0</v>
      </c>
      <c r="AI320" s="25">
        <f t="shared" si="120"/>
        <v>0</v>
      </c>
    </row>
    <row r="321" spans="1:35" ht="14.4" x14ac:dyDescent="0.3">
      <c r="A321" t="s">
        <v>390</v>
      </c>
      <c r="B321" t="s">
        <v>824</v>
      </c>
      <c r="C321" s="7" t="s">
        <v>944</v>
      </c>
      <c r="D321" s="20">
        <v>0.81395906100347604</v>
      </c>
      <c r="E321" s="24">
        <v>0</v>
      </c>
      <c r="F321" s="24">
        <v>0</v>
      </c>
      <c r="G321" s="24">
        <v>0</v>
      </c>
      <c r="H321" s="16">
        <f t="shared" si="105"/>
        <v>0.81395906100347604</v>
      </c>
      <c r="I321" s="18">
        <f t="shared" si="106"/>
        <v>0</v>
      </c>
      <c r="J321" s="18">
        <f t="shared" si="107"/>
        <v>0</v>
      </c>
      <c r="K321" s="18">
        <f t="shared" si="108"/>
        <v>0</v>
      </c>
      <c r="L321" s="18">
        <f t="shared" si="109"/>
        <v>100</v>
      </c>
      <c r="M321">
        <v>0</v>
      </c>
      <c r="N321" s="21">
        <v>1.27154404806788E-5</v>
      </c>
      <c r="O321" s="16">
        <f t="shared" si="103"/>
        <v>1.27154404806788E-5</v>
      </c>
      <c r="P321" s="21">
        <v>1.1688405900968E-4</v>
      </c>
      <c r="Q321" s="16">
        <f t="shared" si="104"/>
        <v>1.2959949949035879E-4</v>
      </c>
      <c r="R321" s="18">
        <f t="shared" si="110"/>
        <v>0</v>
      </c>
      <c r="S321" s="18">
        <f t="shared" si="111"/>
        <v>1.562171992409886E-3</v>
      </c>
      <c r="T321" s="18">
        <f t="shared" si="112"/>
        <v>1.562171992409886E-3</v>
      </c>
      <c r="U321" s="18">
        <f t="shared" si="113"/>
        <v>1.4359943221908656E-2</v>
      </c>
      <c r="V321" s="18">
        <f t="shared" si="114"/>
        <v>1.5922115214318539E-2</v>
      </c>
      <c r="X321" s="11">
        <f t="shared" si="115"/>
        <v>100</v>
      </c>
      <c r="Y321" s="11">
        <f t="shared" si="116"/>
        <v>1.5922115214318543E-2</v>
      </c>
      <c r="AA321" s="7">
        <v>0</v>
      </c>
      <c r="AB321" s="25">
        <f t="shared" si="117"/>
        <v>0</v>
      </c>
      <c r="AC321" s="7">
        <v>0</v>
      </c>
      <c r="AD321" s="25">
        <f t="shared" si="118"/>
        <v>0</v>
      </c>
      <c r="AE321" s="7">
        <v>0</v>
      </c>
      <c r="AF321" s="25">
        <f t="shared" si="119"/>
        <v>0</v>
      </c>
      <c r="AH321" s="7">
        <v>0</v>
      </c>
      <c r="AI321" s="25">
        <f t="shared" si="120"/>
        <v>0</v>
      </c>
    </row>
    <row r="322" spans="1:35" ht="14.4" x14ac:dyDescent="0.3">
      <c r="A322" t="s">
        <v>391</v>
      </c>
      <c r="B322" t="s">
        <v>825</v>
      </c>
      <c r="C322" s="7" t="s">
        <v>941</v>
      </c>
      <c r="D322" s="20">
        <v>0.139975688578374</v>
      </c>
      <c r="E322" s="24">
        <v>0</v>
      </c>
      <c r="F322" s="24">
        <v>0</v>
      </c>
      <c r="G322" s="24">
        <v>0</v>
      </c>
      <c r="H322" s="16">
        <f t="shared" si="105"/>
        <v>0.139975688578374</v>
      </c>
      <c r="I322" s="18">
        <f t="shared" si="106"/>
        <v>0</v>
      </c>
      <c r="J322" s="18">
        <f t="shared" si="107"/>
        <v>0</v>
      </c>
      <c r="K322" s="18">
        <f t="shared" si="108"/>
        <v>0</v>
      </c>
      <c r="L322" s="18">
        <f t="shared" si="109"/>
        <v>100</v>
      </c>
      <c r="M322">
        <v>0</v>
      </c>
      <c r="N322" s="21">
        <v>1.5153137660500899E-2</v>
      </c>
      <c r="O322" s="16">
        <f t="shared" ref="O322:O385" si="121">M322+N322</f>
        <v>1.5153137660500899E-2</v>
      </c>
      <c r="P322" s="21">
        <v>1.2565968300224601E-2</v>
      </c>
      <c r="Q322" s="16">
        <f t="shared" ref="Q322:Q385" si="122">O322+P322</f>
        <v>2.77191059607255E-2</v>
      </c>
      <c r="R322" s="18">
        <f t="shared" si="110"/>
        <v>0</v>
      </c>
      <c r="S322" s="18">
        <f t="shared" si="111"/>
        <v>10.825549646799189</v>
      </c>
      <c r="T322" s="18">
        <f t="shared" si="112"/>
        <v>10.825549646799189</v>
      </c>
      <c r="U322" s="18">
        <f t="shared" si="113"/>
        <v>8.977250569615002</v>
      </c>
      <c r="V322" s="18">
        <f t="shared" si="114"/>
        <v>19.802800216414191</v>
      </c>
      <c r="X322" s="11">
        <f t="shared" si="115"/>
        <v>100</v>
      </c>
      <c r="Y322" s="11">
        <f t="shared" si="116"/>
        <v>19.802800216414191</v>
      </c>
      <c r="AA322" s="7">
        <v>0</v>
      </c>
      <c r="AB322" s="25">
        <f t="shared" si="117"/>
        <v>0</v>
      </c>
      <c r="AC322" s="7">
        <v>0</v>
      </c>
      <c r="AD322" s="25">
        <f t="shared" si="118"/>
        <v>0</v>
      </c>
      <c r="AE322" s="7">
        <v>0</v>
      </c>
      <c r="AF322" s="25">
        <f t="shared" si="119"/>
        <v>0</v>
      </c>
      <c r="AH322" s="7">
        <v>0</v>
      </c>
      <c r="AI322" s="25">
        <f t="shared" si="120"/>
        <v>0</v>
      </c>
    </row>
    <row r="323" spans="1:35" ht="14.4" x14ac:dyDescent="0.3">
      <c r="A323" t="s">
        <v>392</v>
      </c>
      <c r="B323" t="s">
        <v>826</v>
      </c>
      <c r="C323" s="7" t="s">
        <v>941</v>
      </c>
      <c r="D323" s="20">
        <v>4.2603572478394103</v>
      </c>
      <c r="E323" s="24">
        <v>5.7206751554476796E-3</v>
      </c>
      <c r="F323" s="24">
        <v>4.2546365794151599</v>
      </c>
      <c r="G323" s="24">
        <v>0</v>
      </c>
      <c r="H323" s="16">
        <f t="shared" si="105"/>
        <v>-6.7311969331740329E-9</v>
      </c>
      <c r="I323" s="18">
        <f t="shared" si="106"/>
        <v>0.13427688859540715</v>
      </c>
      <c r="J323" s="18">
        <f t="shared" si="107"/>
        <v>99.865723269400675</v>
      </c>
      <c r="K323" s="18">
        <f t="shared" si="108"/>
        <v>0</v>
      </c>
      <c r="L323" s="18">
        <f t="shared" si="109"/>
        <v>-1.57996067972649E-7</v>
      </c>
      <c r="M323">
        <v>0.2770598623544</v>
      </c>
      <c r="N323" s="21">
        <v>0.27256429810328803</v>
      </c>
      <c r="O323" s="16">
        <f t="shared" si="121"/>
        <v>0.54962416045768803</v>
      </c>
      <c r="P323" s="21">
        <v>0.86338036091077197</v>
      </c>
      <c r="Q323" s="16">
        <f t="shared" si="122"/>
        <v>1.4130045213684599</v>
      </c>
      <c r="R323" s="18">
        <f t="shared" si="110"/>
        <v>6.5032072719936247</v>
      </c>
      <c r="S323" s="18">
        <f t="shared" si="111"/>
        <v>6.3976864438191363</v>
      </c>
      <c r="T323" s="18">
        <f t="shared" si="112"/>
        <v>12.900893715812762</v>
      </c>
      <c r="U323" s="18">
        <f t="shared" si="113"/>
        <v>20.265445141921493</v>
      </c>
      <c r="V323" s="18">
        <f t="shared" si="114"/>
        <v>33.166338857734253</v>
      </c>
      <c r="X323" s="11">
        <f t="shared" si="115"/>
        <v>100.00000000000001</v>
      </c>
      <c r="Y323" s="11">
        <f t="shared" si="116"/>
        <v>33.166338857734253</v>
      </c>
      <c r="AA323" s="7">
        <v>8.3554403602029202E-4</v>
      </c>
      <c r="AB323" s="25">
        <f t="shared" si="117"/>
        <v>1.9612065078439801E-2</v>
      </c>
      <c r="AC323" s="7">
        <v>0</v>
      </c>
      <c r="AD323" s="25">
        <f t="shared" si="118"/>
        <v>0</v>
      </c>
      <c r="AE323" s="7">
        <v>0</v>
      </c>
      <c r="AF323" s="25">
        <f t="shared" si="119"/>
        <v>0</v>
      </c>
      <c r="AH323" s="7">
        <v>0</v>
      </c>
      <c r="AI323" s="25">
        <f t="shared" si="120"/>
        <v>0</v>
      </c>
    </row>
    <row r="324" spans="1:35" ht="14.4" x14ac:dyDescent="0.3">
      <c r="A324" t="s">
        <v>393</v>
      </c>
      <c r="B324" t="s">
        <v>827</v>
      </c>
      <c r="C324" s="7" t="s">
        <v>941</v>
      </c>
      <c r="D324" s="20">
        <v>1.5579286512394399</v>
      </c>
      <c r="E324" s="24">
        <v>5.6528792269808399E-2</v>
      </c>
      <c r="F324" s="24">
        <v>4.3150351247561003E-2</v>
      </c>
      <c r="G324" s="24">
        <v>0.13756318488696101</v>
      </c>
      <c r="H324" s="16">
        <f t="shared" si="105"/>
        <v>1.3206863228351096</v>
      </c>
      <c r="I324" s="18">
        <f t="shared" si="106"/>
        <v>3.6284583523665113</v>
      </c>
      <c r="J324" s="18">
        <f t="shared" si="107"/>
        <v>2.7697257646062234</v>
      </c>
      <c r="K324" s="18">
        <f t="shared" si="108"/>
        <v>8.8298770792564838</v>
      </c>
      <c r="L324" s="18">
        <f t="shared" si="109"/>
        <v>84.77193880377078</v>
      </c>
      <c r="M324">
        <v>1.4205831573309799E-2</v>
      </c>
      <c r="N324" s="21">
        <v>3.6037761140530998E-3</v>
      </c>
      <c r="O324" s="16">
        <f t="shared" si="121"/>
        <v>1.7809607687362901E-2</v>
      </c>
      <c r="P324" s="21">
        <v>0.12939433516006199</v>
      </c>
      <c r="Q324" s="16">
        <f t="shared" si="122"/>
        <v>0.14720394284742488</v>
      </c>
      <c r="R324" s="18">
        <f t="shared" si="110"/>
        <v>0.91184096023961547</v>
      </c>
      <c r="S324" s="18">
        <f t="shared" si="111"/>
        <v>0.23131843112237821</v>
      </c>
      <c r="T324" s="18">
        <f t="shared" si="112"/>
        <v>1.143159391361994</v>
      </c>
      <c r="U324" s="18">
        <f t="shared" si="113"/>
        <v>8.3055366532427435</v>
      </c>
      <c r="V324" s="18">
        <f t="shared" si="114"/>
        <v>9.4486960446047377</v>
      </c>
      <c r="X324" s="11">
        <f t="shared" si="115"/>
        <v>100</v>
      </c>
      <c r="Y324" s="11">
        <f t="shared" si="116"/>
        <v>9.4486960446047377</v>
      </c>
      <c r="AA324" s="7">
        <v>3.6747128683546897E-2</v>
      </c>
      <c r="AB324" s="25">
        <f t="shared" si="117"/>
        <v>2.358717047427815</v>
      </c>
      <c r="AC324" s="7">
        <v>0.13079159380701599</v>
      </c>
      <c r="AD324" s="25">
        <f t="shared" si="118"/>
        <v>8.3952236004493681</v>
      </c>
      <c r="AE324" s="7">
        <v>9.2346101411385406E-5</v>
      </c>
      <c r="AF324" s="25">
        <f t="shared" si="119"/>
        <v>5.9274923365661E-3</v>
      </c>
      <c r="AH324" s="7">
        <v>0</v>
      </c>
      <c r="AI324" s="25">
        <f t="shared" si="120"/>
        <v>0</v>
      </c>
    </row>
    <row r="325" spans="1:35" ht="14.4" x14ac:dyDescent="0.3">
      <c r="A325" t="s">
        <v>394</v>
      </c>
      <c r="B325" t="s">
        <v>828</v>
      </c>
      <c r="C325" s="7" t="s">
        <v>941</v>
      </c>
      <c r="D325" s="20">
        <v>0.42337521735290001</v>
      </c>
      <c r="E325" s="24">
        <v>0</v>
      </c>
      <c r="F325" s="24">
        <v>0.42337521735290001</v>
      </c>
      <c r="G325" s="24">
        <v>0</v>
      </c>
      <c r="H325" s="16">
        <f t="shared" si="105"/>
        <v>0</v>
      </c>
      <c r="I325" s="18">
        <f t="shared" si="106"/>
        <v>0</v>
      </c>
      <c r="J325" s="18">
        <f t="shared" si="107"/>
        <v>100</v>
      </c>
      <c r="K325" s="18">
        <f t="shared" si="108"/>
        <v>0</v>
      </c>
      <c r="L325" s="18">
        <f t="shared" si="109"/>
        <v>0</v>
      </c>
      <c r="M325">
        <v>4.9165742712459102E-3</v>
      </c>
      <c r="N325" s="21">
        <v>2.5402365030793498E-3</v>
      </c>
      <c r="O325" s="16">
        <f t="shared" si="121"/>
        <v>7.4568107743252596E-3</v>
      </c>
      <c r="P325" s="21">
        <v>1.47586587785393E-2</v>
      </c>
      <c r="Q325" s="16">
        <f t="shared" si="122"/>
        <v>2.2215469552864561E-2</v>
      </c>
      <c r="R325" s="18">
        <f t="shared" si="110"/>
        <v>1.1612806016342121</v>
      </c>
      <c r="S325" s="18">
        <f t="shared" si="111"/>
        <v>0.5999965040376849</v>
      </c>
      <c r="T325" s="18">
        <f t="shared" si="112"/>
        <v>1.761277105671897</v>
      </c>
      <c r="U325" s="18">
        <f t="shared" si="113"/>
        <v>3.4859524539050599</v>
      </c>
      <c r="V325" s="18">
        <f t="shared" si="114"/>
        <v>5.2472295595769571</v>
      </c>
      <c r="X325" s="11">
        <f t="shared" si="115"/>
        <v>100</v>
      </c>
      <c r="Y325" s="11">
        <f t="shared" si="116"/>
        <v>5.2472295595769571</v>
      </c>
      <c r="AA325" s="7">
        <v>0</v>
      </c>
      <c r="AB325" s="25">
        <f t="shared" si="117"/>
        <v>0</v>
      </c>
      <c r="AC325" s="7">
        <v>0</v>
      </c>
      <c r="AD325" s="25">
        <f t="shared" si="118"/>
        <v>0</v>
      </c>
      <c r="AE325" s="7">
        <v>0</v>
      </c>
      <c r="AF325" s="25">
        <f t="shared" si="119"/>
        <v>0</v>
      </c>
      <c r="AH325" s="7">
        <v>0</v>
      </c>
      <c r="AI325" s="25">
        <f t="shared" si="120"/>
        <v>0</v>
      </c>
    </row>
    <row r="326" spans="1:35" ht="14.4" x14ac:dyDescent="0.3">
      <c r="A326" t="s">
        <v>395</v>
      </c>
      <c r="B326" t="s">
        <v>829</v>
      </c>
      <c r="C326" s="7" t="s">
        <v>941</v>
      </c>
      <c r="D326" s="20">
        <v>2.94771206080806</v>
      </c>
      <c r="E326" s="24">
        <v>0</v>
      </c>
      <c r="F326" s="24">
        <v>0</v>
      </c>
      <c r="G326" s="24">
        <v>0</v>
      </c>
      <c r="H326" s="16">
        <f t="shared" si="105"/>
        <v>2.94771206080806</v>
      </c>
      <c r="I326" s="18">
        <f t="shared" si="106"/>
        <v>0</v>
      </c>
      <c r="J326" s="18">
        <f t="shared" si="107"/>
        <v>0</v>
      </c>
      <c r="K326" s="18">
        <f t="shared" si="108"/>
        <v>0</v>
      </c>
      <c r="L326" s="18">
        <f t="shared" si="109"/>
        <v>100</v>
      </c>
      <c r="M326">
        <v>1.15578568189765</v>
      </c>
      <c r="N326" s="21">
        <v>0.24933663033129899</v>
      </c>
      <c r="O326" s="16">
        <f t="shared" si="121"/>
        <v>1.4051223122289489</v>
      </c>
      <c r="P326" s="21">
        <v>0.55639831749841795</v>
      </c>
      <c r="Q326" s="16">
        <f t="shared" si="122"/>
        <v>1.9615206297273668</v>
      </c>
      <c r="R326" s="18">
        <f t="shared" si="110"/>
        <v>39.209585538039725</v>
      </c>
      <c r="S326" s="18">
        <f t="shared" si="111"/>
        <v>8.4586494605903955</v>
      </c>
      <c r="T326" s="18">
        <f t="shared" si="112"/>
        <v>47.668234998630119</v>
      </c>
      <c r="U326" s="18">
        <f t="shared" si="113"/>
        <v>18.875599312976714</v>
      </c>
      <c r="V326" s="18">
        <f t="shared" si="114"/>
        <v>66.543834311606844</v>
      </c>
      <c r="X326" s="11">
        <f t="shared" si="115"/>
        <v>100</v>
      </c>
      <c r="Y326" s="11">
        <f t="shared" si="116"/>
        <v>66.54383431160683</v>
      </c>
      <c r="AA326" s="7">
        <v>0</v>
      </c>
      <c r="AB326" s="25">
        <f t="shared" si="117"/>
        <v>0</v>
      </c>
      <c r="AC326" s="7">
        <v>0</v>
      </c>
      <c r="AD326" s="25">
        <f t="shared" si="118"/>
        <v>0</v>
      </c>
      <c r="AE326" s="7">
        <v>0</v>
      </c>
      <c r="AF326" s="25">
        <f t="shared" si="119"/>
        <v>0</v>
      </c>
      <c r="AH326" s="7">
        <v>2.8740189130538001</v>
      </c>
      <c r="AI326" s="25">
        <f t="shared" si="120"/>
        <v>97.499988254142494</v>
      </c>
    </row>
    <row r="327" spans="1:35" ht="14.4" x14ac:dyDescent="0.3">
      <c r="A327" t="s">
        <v>396</v>
      </c>
      <c r="B327" t="s">
        <v>830</v>
      </c>
      <c r="C327" s="7" t="s">
        <v>941</v>
      </c>
      <c r="D327" s="20">
        <v>0.85686245426519303</v>
      </c>
      <c r="E327" s="24">
        <v>0</v>
      </c>
      <c r="F327" s="24">
        <v>0</v>
      </c>
      <c r="G327" s="24">
        <v>0</v>
      </c>
      <c r="H327" s="16">
        <f t="shared" si="105"/>
        <v>0.85686245426519303</v>
      </c>
      <c r="I327" s="18">
        <f t="shared" si="106"/>
        <v>0</v>
      </c>
      <c r="J327" s="18">
        <f t="shared" si="107"/>
        <v>0</v>
      </c>
      <c r="K327" s="18">
        <f t="shared" si="108"/>
        <v>0</v>
      </c>
      <c r="L327" s="18">
        <f t="shared" si="109"/>
        <v>100</v>
      </c>
      <c r="M327">
        <v>0</v>
      </c>
      <c r="N327" s="21">
        <v>0</v>
      </c>
      <c r="O327" s="16">
        <f t="shared" si="121"/>
        <v>0</v>
      </c>
      <c r="P327" s="21">
        <v>0</v>
      </c>
      <c r="Q327" s="16">
        <f t="shared" si="122"/>
        <v>0</v>
      </c>
      <c r="R327" s="18">
        <f t="shared" si="110"/>
        <v>0</v>
      </c>
      <c r="S327" s="18">
        <f t="shared" si="111"/>
        <v>0</v>
      </c>
      <c r="T327" s="18">
        <f t="shared" si="112"/>
        <v>0</v>
      </c>
      <c r="U327" s="18">
        <f t="shared" si="113"/>
        <v>0</v>
      </c>
      <c r="V327" s="18">
        <f t="shared" si="114"/>
        <v>0</v>
      </c>
      <c r="X327" s="11">
        <f t="shared" si="115"/>
        <v>100</v>
      </c>
      <c r="Y327" s="11">
        <f t="shared" si="116"/>
        <v>0</v>
      </c>
      <c r="AA327" s="7">
        <v>0</v>
      </c>
      <c r="AB327" s="25">
        <f t="shared" si="117"/>
        <v>0</v>
      </c>
      <c r="AC327" s="7">
        <v>0</v>
      </c>
      <c r="AD327" s="25">
        <f t="shared" si="118"/>
        <v>0</v>
      </c>
      <c r="AE327" s="7">
        <v>0</v>
      </c>
      <c r="AF327" s="25">
        <f t="shared" si="119"/>
        <v>0</v>
      </c>
      <c r="AH327" s="7">
        <v>0</v>
      </c>
      <c r="AI327" s="25">
        <f t="shared" si="120"/>
        <v>0</v>
      </c>
    </row>
    <row r="328" spans="1:35" ht="14.4" x14ac:dyDescent="0.3">
      <c r="A328" t="s">
        <v>397</v>
      </c>
      <c r="B328" t="s">
        <v>831</v>
      </c>
      <c r="C328" s="7" t="s">
        <v>943</v>
      </c>
      <c r="D328" s="20">
        <v>51.220294118149802</v>
      </c>
      <c r="E328" s="24">
        <v>4.0025767219210202</v>
      </c>
      <c r="F328" s="24">
        <v>0.27870245920651698</v>
      </c>
      <c r="G328" s="24">
        <v>2.0882940370253098</v>
      </c>
      <c r="H328" s="16">
        <f t="shared" si="105"/>
        <v>44.850720899996958</v>
      </c>
      <c r="I328" s="18">
        <f t="shared" si="106"/>
        <v>7.81443525624488</v>
      </c>
      <c r="J328" s="18">
        <f t="shared" si="107"/>
        <v>0.54412506606001576</v>
      </c>
      <c r="K328" s="18">
        <f t="shared" si="108"/>
        <v>4.0770832596319027</v>
      </c>
      <c r="L328" s="18">
        <f t="shared" si="109"/>
        <v>87.564356418063198</v>
      </c>
      <c r="M328">
        <v>5.1380813455579997</v>
      </c>
      <c r="N328" s="21">
        <v>1.1656585363630501</v>
      </c>
      <c r="O328" s="16">
        <f t="shared" si="121"/>
        <v>6.3037398819210502</v>
      </c>
      <c r="P328" s="21">
        <v>6.6709930642928397</v>
      </c>
      <c r="Q328" s="16">
        <f t="shared" si="122"/>
        <v>12.974732946213891</v>
      </c>
      <c r="R328" s="18">
        <f t="shared" si="110"/>
        <v>10.031339011263762</v>
      </c>
      <c r="S328" s="18">
        <f t="shared" si="111"/>
        <v>2.2757747811330926</v>
      </c>
      <c r="T328" s="18">
        <f t="shared" si="112"/>
        <v>12.307113792396857</v>
      </c>
      <c r="U328" s="18">
        <f t="shared" si="113"/>
        <v>13.024120964445981</v>
      </c>
      <c r="V328" s="18">
        <f t="shared" si="114"/>
        <v>25.331234756842839</v>
      </c>
      <c r="X328" s="11">
        <f t="shared" si="115"/>
        <v>100</v>
      </c>
      <c r="Y328" s="11">
        <f t="shared" si="116"/>
        <v>25.331234756842836</v>
      </c>
      <c r="AA328" s="7">
        <v>0</v>
      </c>
      <c r="AB328" s="25">
        <f t="shared" si="117"/>
        <v>0</v>
      </c>
      <c r="AC328" s="7">
        <v>8.0036204988718899E-4</v>
      </c>
      <c r="AD328" s="25">
        <f t="shared" si="118"/>
        <v>1.5625877665618136E-3</v>
      </c>
      <c r="AE328" s="7">
        <v>0</v>
      </c>
      <c r="AF328" s="25">
        <f t="shared" si="119"/>
        <v>0</v>
      </c>
      <c r="AH328" s="7">
        <v>0</v>
      </c>
      <c r="AI328" s="25">
        <f t="shared" si="120"/>
        <v>0</v>
      </c>
    </row>
    <row r="329" spans="1:35" ht="14.4" x14ac:dyDescent="0.3">
      <c r="A329" t="s">
        <v>398</v>
      </c>
      <c r="B329" t="s">
        <v>832</v>
      </c>
      <c r="C329" s="7" t="s">
        <v>941</v>
      </c>
      <c r="D329" s="20">
        <v>32.930953749062603</v>
      </c>
      <c r="E329" s="24">
        <v>0</v>
      </c>
      <c r="F329" s="24">
        <v>0</v>
      </c>
      <c r="G329" s="24">
        <v>0</v>
      </c>
      <c r="H329" s="16">
        <f t="shared" si="105"/>
        <v>32.930953749062603</v>
      </c>
      <c r="I329" s="18">
        <f t="shared" si="106"/>
        <v>0</v>
      </c>
      <c r="J329" s="18">
        <f t="shared" si="107"/>
        <v>0</v>
      </c>
      <c r="K329" s="18">
        <f t="shared" si="108"/>
        <v>0</v>
      </c>
      <c r="L329" s="18">
        <f t="shared" si="109"/>
        <v>100</v>
      </c>
      <c r="M329">
        <v>0.48569612488486702</v>
      </c>
      <c r="N329" s="21">
        <v>0.32707166602632098</v>
      </c>
      <c r="O329" s="16">
        <f t="shared" si="121"/>
        <v>0.812767790911188</v>
      </c>
      <c r="P329" s="21">
        <v>1.03261691001272</v>
      </c>
      <c r="Q329" s="16">
        <f t="shared" si="122"/>
        <v>1.8453847009239079</v>
      </c>
      <c r="R329" s="18">
        <f t="shared" si="110"/>
        <v>1.474892372039764</v>
      </c>
      <c r="S329" s="18">
        <f t="shared" si="111"/>
        <v>0.99320435271520557</v>
      </c>
      <c r="T329" s="18">
        <f t="shared" si="112"/>
        <v>2.4680967247549699</v>
      </c>
      <c r="U329" s="18">
        <f t="shared" si="113"/>
        <v>3.1357030163212749</v>
      </c>
      <c r="V329" s="18">
        <f t="shared" si="114"/>
        <v>5.6037997410762443</v>
      </c>
      <c r="X329" s="11">
        <f t="shared" si="115"/>
        <v>100</v>
      </c>
      <c r="Y329" s="11">
        <f t="shared" si="116"/>
        <v>5.6037997410762443</v>
      </c>
      <c r="AA329" s="7">
        <v>0</v>
      </c>
      <c r="AB329" s="25">
        <f t="shared" si="117"/>
        <v>0</v>
      </c>
      <c r="AC329" s="7">
        <v>0</v>
      </c>
      <c r="AD329" s="25">
        <f t="shared" si="118"/>
        <v>0</v>
      </c>
      <c r="AE329" s="7">
        <v>0</v>
      </c>
      <c r="AF329" s="25">
        <f t="shared" si="119"/>
        <v>0</v>
      </c>
      <c r="AH329" s="7">
        <v>0</v>
      </c>
      <c r="AI329" s="25">
        <f t="shared" si="120"/>
        <v>0</v>
      </c>
    </row>
    <row r="330" spans="1:35" ht="14.4" x14ac:dyDescent="0.3">
      <c r="A330" t="s">
        <v>399</v>
      </c>
      <c r="B330" t="s">
        <v>833</v>
      </c>
      <c r="C330" s="7" t="s">
        <v>941</v>
      </c>
      <c r="D330" s="20">
        <v>1.46255313550741</v>
      </c>
      <c r="E330" s="24">
        <v>0</v>
      </c>
      <c r="F330" s="24">
        <v>0</v>
      </c>
      <c r="G330" s="24">
        <v>0</v>
      </c>
      <c r="H330" s="16">
        <f t="shared" si="105"/>
        <v>1.46255313550741</v>
      </c>
      <c r="I330" s="18">
        <f t="shared" si="106"/>
        <v>0</v>
      </c>
      <c r="J330" s="18">
        <f t="shared" si="107"/>
        <v>0</v>
      </c>
      <c r="K330" s="18">
        <f t="shared" si="108"/>
        <v>0</v>
      </c>
      <c r="L330" s="18">
        <f t="shared" si="109"/>
        <v>100</v>
      </c>
      <c r="M330">
        <v>1.36061366450216E-2</v>
      </c>
      <c r="N330" s="21">
        <v>1.5868615166130001E-2</v>
      </c>
      <c r="O330" s="16">
        <f t="shared" si="121"/>
        <v>2.9474751811151601E-2</v>
      </c>
      <c r="P330" s="21">
        <v>4.7649835357500697E-3</v>
      </c>
      <c r="Q330" s="16">
        <f t="shared" si="122"/>
        <v>3.4239735346901667E-2</v>
      </c>
      <c r="R330" s="18">
        <f t="shared" si="110"/>
        <v>0.93030032992963108</v>
      </c>
      <c r="S330" s="18">
        <f t="shared" si="111"/>
        <v>1.0849940956589337</v>
      </c>
      <c r="T330" s="18">
        <f t="shared" si="112"/>
        <v>2.0152944255885648</v>
      </c>
      <c r="U330" s="18">
        <f t="shared" si="113"/>
        <v>0.32579900313139276</v>
      </c>
      <c r="V330" s="18">
        <f t="shared" si="114"/>
        <v>2.3410934287199576</v>
      </c>
      <c r="X330" s="11">
        <f t="shared" si="115"/>
        <v>100</v>
      </c>
      <c r="Y330" s="11">
        <f t="shared" si="116"/>
        <v>2.3410934287199576</v>
      </c>
      <c r="AA330" s="7">
        <v>0</v>
      </c>
      <c r="AB330" s="25">
        <f t="shared" si="117"/>
        <v>0</v>
      </c>
      <c r="AC330" s="7">
        <v>0</v>
      </c>
      <c r="AD330" s="25">
        <f t="shared" si="118"/>
        <v>0</v>
      </c>
      <c r="AE330" s="7">
        <v>0</v>
      </c>
      <c r="AF330" s="25">
        <f t="shared" si="119"/>
        <v>0</v>
      </c>
      <c r="AH330" s="7">
        <v>0</v>
      </c>
      <c r="AI330" s="25">
        <f t="shared" si="120"/>
        <v>0</v>
      </c>
    </row>
    <row r="331" spans="1:35" ht="14.4" x14ac:dyDescent="0.3">
      <c r="A331" t="s">
        <v>400</v>
      </c>
      <c r="B331" t="s">
        <v>834</v>
      </c>
      <c r="C331" s="7" t="s">
        <v>941</v>
      </c>
      <c r="D331" s="20">
        <v>1.55227919893751</v>
      </c>
      <c r="E331" s="24">
        <v>0</v>
      </c>
      <c r="F331" s="24">
        <v>0</v>
      </c>
      <c r="G331" s="24">
        <v>0</v>
      </c>
      <c r="H331" s="16">
        <f t="shared" si="105"/>
        <v>1.55227919893751</v>
      </c>
      <c r="I331" s="18">
        <f t="shared" si="106"/>
        <v>0</v>
      </c>
      <c r="J331" s="18">
        <f t="shared" si="107"/>
        <v>0</v>
      </c>
      <c r="K331" s="18">
        <f t="shared" si="108"/>
        <v>0</v>
      </c>
      <c r="L331" s="18">
        <f t="shared" si="109"/>
        <v>100</v>
      </c>
      <c r="M331">
        <v>7.6059543221350001E-2</v>
      </c>
      <c r="N331" s="21">
        <v>0.113170916659581</v>
      </c>
      <c r="O331" s="16">
        <f t="shared" si="121"/>
        <v>0.18923045988093101</v>
      </c>
      <c r="P331" s="21">
        <v>0.20018070541163499</v>
      </c>
      <c r="Q331" s="16">
        <f t="shared" si="122"/>
        <v>0.38941116529256603</v>
      </c>
      <c r="R331" s="18">
        <f t="shared" si="110"/>
        <v>4.8998622975435442</v>
      </c>
      <c r="S331" s="18">
        <f t="shared" si="111"/>
        <v>7.2906289498076902</v>
      </c>
      <c r="T331" s="18">
        <f t="shared" si="112"/>
        <v>12.190491247351234</v>
      </c>
      <c r="U331" s="18">
        <f t="shared" si="113"/>
        <v>12.895921400522075</v>
      </c>
      <c r="V331" s="18">
        <f t="shared" si="114"/>
        <v>25.086412647873313</v>
      </c>
      <c r="X331" s="11">
        <f t="shared" si="115"/>
        <v>100</v>
      </c>
      <c r="Y331" s="11">
        <f t="shared" si="116"/>
        <v>25.08641264787331</v>
      </c>
      <c r="AA331" s="7">
        <v>0</v>
      </c>
      <c r="AB331" s="25">
        <f t="shared" si="117"/>
        <v>0</v>
      </c>
      <c r="AC331" s="7">
        <v>0</v>
      </c>
      <c r="AD331" s="25">
        <f t="shared" si="118"/>
        <v>0</v>
      </c>
      <c r="AE331" s="7">
        <v>0</v>
      </c>
      <c r="AF331" s="25">
        <f t="shared" si="119"/>
        <v>0</v>
      </c>
      <c r="AH331" s="7">
        <v>0</v>
      </c>
      <c r="AI331" s="25">
        <f t="shared" si="120"/>
        <v>0</v>
      </c>
    </row>
    <row r="332" spans="1:35" ht="14.4" x14ac:dyDescent="0.3">
      <c r="A332" t="s">
        <v>401</v>
      </c>
      <c r="B332" t="s">
        <v>835</v>
      </c>
      <c r="C332" s="7" t="s">
        <v>941</v>
      </c>
      <c r="D332" s="20">
        <v>1.6819569674447701</v>
      </c>
      <c r="E332" s="24">
        <v>1.95715400957502E-3</v>
      </c>
      <c r="F332" s="24">
        <v>1.2055925484735001E-2</v>
      </c>
      <c r="G332" s="24">
        <v>1.65920994850424</v>
      </c>
      <c r="H332" s="16">
        <f t="shared" si="105"/>
        <v>8.7339394462200293E-3</v>
      </c>
      <c r="I332" s="18">
        <f t="shared" si="106"/>
        <v>0.11636171718164286</v>
      </c>
      <c r="J332" s="18">
        <f t="shared" si="107"/>
        <v>0.71677966309984542</v>
      </c>
      <c r="K332" s="18">
        <f t="shared" si="108"/>
        <v>98.647586152273121</v>
      </c>
      <c r="L332" s="18">
        <f t="shared" si="109"/>
        <v>0.51927246744538502</v>
      </c>
      <c r="M332">
        <v>1.04484929499345</v>
      </c>
      <c r="N332" s="21">
        <v>0.14848635117728101</v>
      </c>
      <c r="O332" s="16">
        <f t="shared" si="121"/>
        <v>1.193335646170731</v>
      </c>
      <c r="P332" s="21">
        <v>0.25286215132040402</v>
      </c>
      <c r="Q332" s="16">
        <f t="shared" si="122"/>
        <v>1.4461977974911351</v>
      </c>
      <c r="R332" s="18">
        <f t="shared" si="110"/>
        <v>62.121047994514726</v>
      </c>
      <c r="S332" s="18">
        <f t="shared" si="111"/>
        <v>8.8281896654503331</v>
      </c>
      <c r="T332" s="18">
        <f t="shared" si="112"/>
        <v>70.94923765996505</v>
      </c>
      <c r="U332" s="18">
        <f t="shared" si="113"/>
        <v>15.033806227786691</v>
      </c>
      <c r="V332" s="18">
        <f t="shared" si="114"/>
        <v>85.983043887751748</v>
      </c>
      <c r="X332" s="11">
        <f t="shared" si="115"/>
        <v>100</v>
      </c>
      <c r="Y332" s="11">
        <f t="shared" si="116"/>
        <v>85.983043887751762</v>
      </c>
      <c r="AA332" s="7">
        <v>1.2055925484735001E-2</v>
      </c>
      <c r="AB332" s="25">
        <f t="shared" si="117"/>
        <v>0.71677966309984542</v>
      </c>
      <c r="AC332" s="7">
        <v>1.63264818285377</v>
      </c>
      <c r="AD332" s="25">
        <f t="shared" si="118"/>
        <v>97.068368243338</v>
      </c>
      <c r="AE332" s="7">
        <v>8.7339386196341306E-3</v>
      </c>
      <c r="AF332" s="25">
        <f t="shared" si="119"/>
        <v>0.51927241830108972</v>
      </c>
      <c r="AH332" s="7">
        <v>0</v>
      </c>
      <c r="AI332" s="25">
        <f t="shared" si="120"/>
        <v>0</v>
      </c>
    </row>
    <row r="333" spans="1:35" ht="14.4" x14ac:dyDescent="0.3">
      <c r="A333" t="s">
        <v>402</v>
      </c>
      <c r="B333" t="s">
        <v>529</v>
      </c>
      <c r="C333" s="7" t="s">
        <v>944</v>
      </c>
      <c r="D333" s="20">
        <v>5.8049982794307704</v>
      </c>
      <c r="E333" s="24">
        <v>0</v>
      </c>
      <c r="F333" s="24">
        <v>3.0821374603546698</v>
      </c>
      <c r="G333" s="24">
        <v>0.37458306025709398</v>
      </c>
      <c r="H333" s="16">
        <f t="shared" si="105"/>
        <v>2.3482777588190067</v>
      </c>
      <c r="I333" s="18">
        <f t="shared" si="106"/>
        <v>0</v>
      </c>
      <c r="J333" s="18">
        <f t="shared" si="107"/>
        <v>53.094545631060882</v>
      </c>
      <c r="K333" s="18">
        <f t="shared" si="108"/>
        <v>6.4527678084656568</v>
      </c>
      <c r="L333" s="18">
        <f t="shared" si="109"/>
        <v>40.452686560473452</v>
      </c>
      <c r="M333">
        <v>0.78624940769412699</v>
      </c>
      <c r="N333" s="21">
        <v>0.88208875309351198</v>
      </c>
      <c r="O333" s="16">
        <f t="shared" si="121"/>
        <v>1.6683381607876391</v>
      </c>
      <c r="P333" s="21">
        <v>0.99113637106814401</v>
      </c>
      <c r="Q333" s="16">
        <f t="shared" si="122"/>
        <v>2.6594745318557829</v>
      </c>
      <c r="R333" s="18">
        <f t="shared" si="110"/>
        <v>13.54435212289547</v>
      </c>
      <c r="S333" s="18">
        <f t="shared" si="111"/>
        <v>15.195331861149292</v>
      </c>
      <c r="T333" s="18">
        <f t="shared" si="112"/>
        <v>28.73968398404476</v>
      </c>
      <c r="U333" s="18">
        <f t="shared" si="113"/>
        <v>17.073844355477284</v>
      </c>
      <c r="V333" s="18">
        <f t="shared" si="114"/>
        <v>45.813528339522044</v>
      </c>
      <c r="X333" s="11">
        <f t="shared" si="115"/>
        <v>100</v>
      </c>
      <c r="Y333" s="11">
        <f t="shared" si="116"/>
        <v>45.813528339522044</v>
      </c>
      <c r="AA333" s="7">
        <v>0</v>
      </c>
      <c r="AB333" s="25">
        <f t="shared" si="117"/>
        <v>0</v>
      </c>
      <c r="AC333" s="7">
        <v>1.2993944322571001</v>
      </c>
      <c r="AD333" s="25">
        <f t="shared" si="118"/>
        <v>22.384062315079905</v>
      </c>
      <c r="AE333" s="7">
        <v>0</v>
      </c>
      <c r="AF333" s="25">
        <f t="shared" si="119"/>
        <v>0</v>
      </c>
      <c r="AH333" s="7">
        <v>0</v>
      </c>
      <c r="AI333" s="25">
        <f t="shared" si="120"/>
        <v>0</v>
      </c>
    </row>
    <row r="334" spans="1:35" ht="14.4" x14ac:dyDescent="0.3">
      <c r="A334" t="s">
        <v>403</v>
      </c>
      <c r="B334" t="s">
        <v>836</v>
      </c>
      <c r="C334" s="7" t="s">
        <v>941</v>
      </c>
      <c r="D334" s="20">
        <v>1.3943438167491899</v>
      </c>
      <c r="E334" s="24">
        <v>0</v>
      </c>
      <c r="F334" s="24">
        <v>0</v>
      </c>
      <c r="G334" s="24">
        <v>0</v>
      </c>
      <c r="H334" s="16">
        <f t="shared" si="105"/>
        <v>1.3943438167491899</v>
      </c>
      <c r="I334" s="18">
        <f t="shared" si="106"/>
        <v>0</v>
      </c>
      <c r="J334" s="18">
        <f t="shared" si="107"/>
        <v>0</v>
      </c>
      <c r="K334" s="18">
        <f t="shared" si="108"/>
        <v>0</v>
      </c>
      <c r="L334" s="18">
        <f t="shared" si="109"/>
        <v>100</v>
      </c>
      <c r="M334">
        <v>0.15735479744567399</v>
      </c>
      <c r="N334" s="21">
        <v>1.54651546393579E-2</v>
      </c>
      <c r="O334" s="16">
        <f t="shared" si="121"/>
        <v>0.1728199520850319</v>
      </c>
      <c r="P334" s="21">
        <v>4.9465392803264598E-2</v>
      </c>
      <c r="Q334" s="16">
        <f t="shared" si="122"/>
        <v>0.22228534488829649</v>
      </c>
      <c r="R334" s="18">
        <f t="shared" si="110"/>
        <v>11.285222163679482</v>
      </c>
      <c r="S334" s="18">
        <f t="shared" si="111"/>
        <v>1.109134953200694</v>
      </c>
      <c r="T334" s="18">
        <f t="shared" si="112"/>
        <v>12.394357116880176</v>
      </c>
      <c r="U334" s="18">
        <f t="shared" si="113"/>
        <v>3.5475750104869772</v>
      </c>
      <c r="V334" s="18">
        <f t="shared" si="114"/>
        <v>15.941932127367153</v>
      </c>
      <c r="X334" s="11">
        <f t="shared" si="115"/>
        <v>100</v>
      </c>
      <c r="Y334" s="11">
        <f t="shared" si="116"/>
        <v>15.941932127367153</v>
      </c>
      <c r="AA334" s="7">
        <v>0</v>
      </c>
      <c r="AB334" s="25">
        <f t="shared" si="117"/>
        <v>0</v>
      </c>
      <c r="AC334" s="7">
        <v>0</v>
      </c>
      <c r="AD334" s="25">
        <f t="shared" si="118"/>
        <v>0</v>
      </c>
      <c r="AE334" s="7">
        <v>0</v>
      </c>
      <c r="AF334" s="25">
        <f t="shared" si="119"/>
        <v>0</v>
      </c>
      <c r="AH334" s="7">
        <v>0</v>
      </c>
      <c r="AI334" s="25">
        <f t="shared" si="120"/>
        <v>0</v>
      </c>
    </row>
    <row r="335" spans="1:35" ht="14.4" x14ac:dyDescent="0.3">
      <c r="A335" t="s">
        <v>404</v>
      </c>
      <c r="B335" t="s">
        <v>837</v>
      </c>
      <c r="C335" s="7" t="s">
        <v>943</v>
      </c>
      <c r="D335" s="20">
        <v>14.4269055929473</v>
      </c>
      <c r="E335" s="24">
        <v>0</v>
      </c>
      <c r="F335" s="24">
        <v>0</v>
      </c>
      <c r="G335" s="24">
        <v>0</v>
      </c>
      <c r="H335" s="16">
        <f t="shared" si="105"/>
        <v>14.4269055929473</v>
      </c>
      <c r="I335" s="18">
        <f t="shared" si="106"/>
        <v>0</v>
      </c>
      <c r="J335" s="18">
        <f t="shared" si="107"/>
        <v>0</v>
      </c>
      <c r="K335" s="18">
        <f t="shared" si="108"/>
        <v>0</v>
      </c>
      <c r="L335" s="18">
        <f t="shared" si="109"/>
        <v>100</v>
      </c>
      <c r="M335">
        <v>0.14922829363531401</v>
      </c>
      <c r="N335" s="21">
        <v>4.7906236432278003E-2</v>
      </c>
      <c r="O335" s="16">
        <f t="shared" si="121"/>
        <v>0.19713453006759202</v>
      </c>
      <c r="P335" s="21">
        <v>0.176993347081949</v>
      </c>
      <c r="Q335" s="16">
        <f t="shared" si="122"/>
        <v>0.37412787714954099</v>
      </c>
      <c r="R335" s="18">
        <f t="shared" si="110"/>
        <v>1.0343749231177153</v>
      </c>
      <c r="S335" s="18">
        <f t="shared" si="111"/>
        <v>0.33206175866082688</v>
      </c>
      <c r="T335" s="18">
        <f t="shared" si="112"/>
        <v>1.3664366817785423</v>
      </c>
      <c r="U335" s="18">
        <f t="shared" si="113"/>
        <v>1.2268282061017541</v>
      </c>
      <c r="V335" s="18">
        <f t="shared" si="114"/>
        <v>2.5932648878802964</v>
      </c>
      <c r="X335" s="11">
        <f t="shared" si="115"/>
        <v>100</v>
      </c>
      <c r="Y335" s="11">
        <f t="shared" si="116"/>
        <v>2.5932648878802964</v>
      </c>
      <c r="AA335" s="7">
        <v>0</v>
      </c>
      <c r="AB335" s="25">
        <f t="shared" si="117"/>
        <v>0</v>
      </c>
      <c r="AC335" s="7">
        <v>0</v>
      </c>
      <c r="AD335" s="25">
        <f t="shared" si="118"/>
        <v>0</v>
      </c>
      <c r="AE335" s="7">
        <v>0</v>
      </c>
      <c r="AF335" s="25">
        <f t="shared" si="119"/>
        <v>0</v>
      </c>
      <c r="AH335" s="7">
        <v>0</v>
      </c>
      <c r="AI335" s="25">
        <f t="shared" si="120"/>
        <v>0</v>
      </c>
    </row>
    <row r="336" spans="1:35" ht="14.4" x14ac:dyDescent="0.3">
      <c r="A336" t="s">
        <v>405</v>
      </c>
      <c r="B336" t="s">
        <v>838</v>
      </c>
      <c r="C336" s="7" t="s">
        <v>943</v>
      </c>
      <c r="D336" s="20">
        <v>5.97706081382369</v>
      </c>
      <c r="E336" s="24">
        <v>0</v>
      </c>
      <c r="F336" s="24">
        <v>1.77003360213336</v>
      </c>
      <c r="G336" s="24">
        <v>0.33009643840665398</v>
      </c>
      <c r="H336" s="16">
        <f t="shared" si="105"/>
        <v>3.8769307732836764</v>
      </c>
      <c r="I336" s="18">
        <f t="shared" si="106"/>
        <v>0</v>
      </c>
      <c r="J336" s="18">
        <f t="shared" si="107"/>
        <v>29.61377936860945</v>
      </c>
      <c r="K336" s="18">
        <f t="shared" si="108"/>
        <v>5.5227217639012478</v>
      </c>
      <c r="L336" s="18">
        <f t="shared" si="109"/>
        <v>64.863498867489312</v>
      </c>
      <c r="M336">
        <v>9.9478930323182002E-2</v>
      </c>
      <c r="N336" s="21">
        <v>9.5642982369083196E-2</v>
      </c>
      <c r="O336" s="16">
        <f t="shared" si="121"/>
        <v>0.1951219126922652</v>
      </c>
      <c r="P336" s="21">
        <v>0.327015352043732</v>
      </c>
      <c r="Q336" s="16">
        <f t="shared" si="122"/>
        <v>0.5221372647359972</v>
      </c>
      <c r="R336" s="18">
        <f t="shared" si="110"/>
        <v>1.6643452931432128</v>
      </c>
      <c r="S336" s="18">
        <f t="shared" si="111"/>
        <v>1.6001674627081093</v>
      </c>
      <c r="T336" s="18">
        <f t="shared" si="112"/>
        <v>3.2645127558513218</v>
      </c>
      <c r="U336" s="18">
        <f t="shared" si="113"/>
        <v>5.4711732443379857</v>
      </c>
      <c r="V336" s="18">
        <f t="shared" si="114"/>
        <v>8.7356860001893075</v>
      </c>
      <c r="X336" s="11">
        <f t="shared" si="115"/>
        <v>100</v>
      </c>
      <c r="Y336" s="11">
        <f t="shared" si="116"/>
        <v>8.7356860001893075</v>
      </c>
      <c r="AA336" s="7">
        <v>0</v>
      </c>
      <c r="AB336" s="25">
        <f t="shared" si="117"/>
        <v>0</v>
      </c>
      <c r="AC336" s="7">
        <v>0.184551562817761</v>
      </c>
      <c r="AD336" s="25">
        <f t="shared" si="118"/>
        <v>3.0876641306866395</v>
      </c>
      <c r="AE336" s="7">
        <v>0.340701338976857</v>
      </c>
      <c r="AF336" s="25">
        <f t="shared" si="119"/>
        <v>5.7001484440125854</v>
      </c>
      <c r="AH336" s="7">
        <v>0</v>
      </c>
      <c r="AI336" s="25">
        <f t="shared" si="120"/>
        <v>0</v>
      </c>
    </row>
    <row r="337" spans="1:35" ht="14.4" x14ac:dyDescent="0.3">
      <c r="A337" t="s">
        <v>406</v>
      </c>
      <c r="B337" t="s">
        <v>839</v>
      </c>
      <c r="C337" s="7" t="s">
        <v>941</v>
      </c>
      <c r="D337" s="20">
        <v>17.306954209219001</v>
      </c>
      <c r="E337" s="24">
        <v>0</v>
      </c>
      <c r="F337" s="24">
        <v>0</v>
      </c>
      <c r="G337" s="24">
        <v>0</v>
      </c>
      <c r="H337" s="16">
        <f t="shared" si="105"/>
        <v>17.306954209219001</v>
      </c>
      <c r="I337" s="18">
        <f t="shared" si="106"/>
        <v>0</v>
      </c>
      <c r="J337" s="18">
        <f t="shared" si="107"/>
        <v>0</v>
      </c>
      <c r="K337" s="18">
        <f t="shared" si="108"/>
        <v>0</v>
      </c>
      <c r="L337" s="18">
        <f t="shared" si="109"/>
        <v>100</v>
      </c>
      <c r="M337">
        <v>0.18680017346320901</v>
      </c>
      <c r="N337" s="21">
        <v>0.11465527529778601</v>
      </c>
      <c r="O337" s="16">
        <f t="shared" si="121"/>
        <v>0.301455448760995</v>
      </c>
      <c r="P337" s="21">
        <v>0.46510483764826699</v>
      </c>
      <c r="Q337" s="16">
        <f t="shared" si="122"/>
        <v>0.76656028640926199</v>
      </c>
      <c r="R337" s="18">
        <f t="shared" si="110"/>
        <v>1.0793359201453543</v>
      </c>
      <c r="S337" s="18">
        <f t="shared" si="111"/>
        <v>0.66248095367763726</v>
      </c>
      <c r="T337" s="18">
        <f t="shared" si="112"/>
        <v>1.7418168738229913</v>
      </c>
      <c r="U337" s="18">
        <f t="shared" si="113"/>
        <v>2.6873870007728846</v>
      </c>
      <c r="V337" s="18">
        <f t="shared" si="114"/>
        <v>4.4292038745958759</v>
      </c>
      <c r="X337" s="11">
        <f t="shared" si="115"/>
        <v>100</v>
      </c>
      <c r="Y337" s="11">
        <f t="shared" si="116"/>
        <v>4.4292038745958759</v>
      </c>
      <c r="AA337" s="7">
        <v>0</v>
      </c>
      <c r="AB337" s="25">
        <f t="shared" si="117"/>
        <v>0</v>
      </c>
      <c r="AC337" s="7">
        <v>0</v>
      </c>
      <c r="AD337" s="25">
        <f t="shared" si="118"/>
        <v>0</v>
      </c>
      <c r="AE337" s="7">
        <v>0</v>
      </c>
      <c r="AF337" s="25">
        <f t="shared" si="119"/>
        <v>0</v>
      </c>
      <c r="AH337" s="7">
        <v>0</v>
      </c>
      <c r="AI337" s="25">
        <f t="shared" si="120"/>
        <v>0</v>
      </c>
    </row>
    <row r="338" spans="1:35" ht="14.4" x14ac:dyDescent="0.3">
      <c r="A338" t="s">
        <v>407</v>
      </c>
      <c r="B338" t="s">
        <v>840</v>
      </c>
      <c r="C338" s="7" t="s">
        <v>941</v>
      </c>
      <c r="D338" s="20">
        <v>11.8843808722944</v>
      </c>
      <c r="E338" s="24">
        <v>0</v>
      </c>
      <c r="F338" s="24">
        <v>0</v>
      </c>
      <c r="G338" s="24">
        <v>0</v>
      </c>
      <c r="H338" s="16">
        <f t="shared" si="105"/>
        <v>11.8843808722944</v>
      </c>
      <c r="I338" s="18">
        <f t="shared" si="106"/>
        <v>0</v>
      </c>
      <c r="J338" s="18">
        <f t="shared" si="107"/>
        <v>0</v>
      </c>
      <c r="K338" s="18">
        <f t="shared" si="108"/>
        <v>0</v>
      </c>
      <c r="L338" s="18">
        <f t="shared" si="109"/>
        <v>100</v>
      </c>
      <c r="M338">
        <v>0.29870368005028403</v>
      </c>
      <c r="N338" s="21">
        <v>0.286761930393164</v>
      </c>
      <c r="O338" s="16">
        <f t="shared" si="121"/>
        <v>0.58546561044344803</v>
      </c>
      <c r="P338" s="21">
        <v>0.68522153152427001</v>
      </c>
      <c r="Q338" s="16">
        <f t="shared" si="122"/>
        <v>1.2706871419677181</v>
      </c>
      <c r="R338" s="18">
        <f t="shared" si="110"/>
        <v>2.5134138939171868</v>
      </c>
      <c r="S338" s="18">
        <f t="shared" si="111"/>
        <v>2.41293116969754</v>
      </c>
      <c r="T338" s="18">
        <f t="shared" si="112"/>
        <v>4.9263450636147263</v>
      </c>
      <c r="U338" s="18">
        <f t="shared" si="113"/>
        <v>5.7657318364955854</v>
      </c>
      <c r="V338" s="18">
        <f t="shared" si="114"/>
        <v>10.692076900110314</v>
      </c>
      <c r="X338" s="11">
        <f t="shared" si="115"/>
        <v>100</v>
      </c>
      <c r="Y338" s="11">
        <f t="shared" si="116"/>
        <v>10.692076900110312</v>
      </c>
      <c r="AA338" s="7">
        <v>0</v>
      </c>
      <c r="AB338" s="25">
        <f t="shared" si="117"/>
        <v>0</v>
      </c>
      <c r="AC338" s="7">
        <v>0</v>
      </c>
      <c r="AD338" s="25">
        <f t="shared" si="118"/>
        <v>0</v>
      </c>
      <c r="AE338" s="7">
        <v>0</v>
      </c>
      <c r="AF338" s="25">
        <f t="shared" si="119"/>
        <v>0</v>
      </c>
      <c r="AH338" s="7">
        <v>0</v>
      </c>
      <c r="AI338" s="25">
        <f t="shared" si="120"/>
        <v>0</v>
      </c>
    </row>
    <row r="339" spans="1:35" ht="14.4" x14ac:dyDescent="0.3">
      <c r="A339" t="s">
        <v>408</v>
      </c>
      <c r="B339" t="s">
        <v>841</v>
      </c>
      <c r="C339" s="7" t="s">
        <v>943</v>
      </c>
      <c r="D339" s="20">
        <v>2.0617927425745801</v>
      </c>
      <c r="E339" s="24">
        <v>1.05576830322941E-2</v>
      </c>
      <c r="F339" s="24">
        <v>0.55531084668282105</v>
      </c>
      <c r="G339" s="24">
        <v>0.58388466635483605</v>
      </c>
      <c r="H339" s="16">
        <f t="shared" si="105"/>
        <v>0.91203954650462871</v>
      </c>
      <c r="I339" s="18">
        <f t="shared" si="106"/>
        <v>0.51206325516068218</v>
      </c>
      <c r="J339" s="18">
        <f t="shared" si="107"/>
        <v>26.933398067421617</v>
      </c>
      <c r="K339" s="18">
        <f t="shared" si="108"/>
        <v>28.319270618138546</v>
      </c>
      <c r="L339" s="18">
        <f t="shared" si="109"/>
        <v>44.235268059279143</v>
      </c>
      <c r="M339">
        <v>5.0856558545710598E-2</v>
      </c>
      <c r="N339" s="21">
        <v>4.46453557234434E-2</v>
      </c>
      <c r="O339" s="16">
        <f t="shared" si="121"/>
        <v>9.5501914269153998E-2</v>
      </c>
      <c r="P339" s="21">
        <v>0.14292865756331499</v>
      </c>
      <c r="Q339" s="16">
        <f t="shared" si="122"/>
        <v>0.23843057183246899</v>
      </c>
      <c r="R339" s="18">
        <f t="shared" si="110"/>
        <v>2.4666183702929096</v>
      </c>
      <c r="S339" s="18">
        <f t="shared" si="111"/>
        <v>2.1653658392304904</v>
      </c>
      <c r="T339" s="18">
        <f t="shared" si="112"/>
        <v>4.6319842095234005</v>
      </c>
      <c r="U339" s="18">
        <f t="shared" si="113"/>
        <v>6.9322514631048033</v>
      </c>
      <c r="V339" s="18">
        <f t="shared" si="114"/>
        <v>11.564235672628204</v>
      </c>
      <c r="X339" s="11">
        <f t="shared" si="115"/>
        <v>100</v>
      </c>
      <c r="Y339" s="11">
        <f t="shared" si="116"/>
        <v>11.564235672628204</v>
      </c>
      <c r="AA339" s="7">
        <v>0</v>
      </c>
      <c r="AB339" s="25">
        <f t="shared" si="117"/>
        <v>0</v>
      </c>
      <c r="AC339" s="7">
        <v>0.460124626157565</v>
      </c>
      <c r="AD339" s="25">
        <f t="shared" si="118"/>
        <v>22.316725471785443</v>
      </c>
      <c r="AE339" s="7">
        <v>0.176873957409935</v>
      </c>
      <c r="AF339" s="25">
        <f t="shared" si="119"/>
        <v>8.5786487534664051</v>
      </c>
      <c r="AH339" s="7">
        <v>0</v>
      </c>
      <c r="AI339" s="25">
        <f t="shared" si="120"/>
        <v>0</v>
      </c>
    </row>
    <row r="340" spans="1:35" ht="14.4" x14ac:dyDescent="0.3">
      <c r="A340" t="s">
        <v>409</v>
      </c>
      <c r="B340" t="s">
        <v>842</v>
      </c>
      <c r="C340" s="7" t="s">
        <v>941</v>
      </c>
      <c r="D340" s="20">
        <v>10.1785135839581</v>
      </c>
      <c r="E340" s="24">
        <v>0</v>
      </c>
      <c r="F340" s="24">
        <v>0</v>
      </c>
      <c r="G340" s="24">
        <v>0</v>
      </c>
      <c r="H340" s="16">
        <f t="shared" si="105"/>
        <v>10.1785135839581</v>
      </c>
      <c r="I340" s="18">
        <f t="shared" si="106"/>
        <v>0</v>
      </c>
      <c r="J340" s="18">
        <f t="shared" si="107"/>
        <v>0</v>
      </c>
      <c r="K340" s="18">
        <f t="shared" si="108"/>
        <v>0</v>
      </c>
      <c r="L340" s="18">
        <f t="shared" si="109"/>
        <v>100</v>
      </c>
      <c r="M340">
        <v>5.5037789215407702E-2</v>
      </c>
      <c r="N340" s="21">
        <v>3.0242608430725501E-2</v>
      </c>
      <c r="O340" s="16">
        <f t="shared" si="121"/>
        <v>8.528039764613321E-2</v>
      </c>
      <c r="P340" s="21">
        <v>7.9951677122333906E-2</v>
      </c>
      <c r="Q340" s="16">
        <f t="shared" si="122"/>
        <v>0.16523207476846713</v>
      </c>
      <c r="R340" s="18">
        <f t="shared" si="110"/>
        <v>0.5407252125904739</v>
      </c>
      <c r="S340" s="18">
        <f t="shared" si="111"/>
        <v>0.29712205206848202</v>
      </c>
      <c r="T340" s="18">
        <f t="shared" si="112"/>
        <v>0.83784726465895598</v>
      </c>
      <c r="U340" s="18">
        <f t="shared" si="113"/>
        <v>0.78549462515177226</v>
      </c>
      <c r="V340" s="18">
        <f t="shared" si="114"/>
        <v>1.6233418898107286</v>
      </c>
      <c r="X340" s="11">
        <f t="shared" si="115"/>
        <v>100</v>
      </c>
      <c r="Y340" s="11">
        <f t="shared" si="116"/>
        <v>1.6233418898107281</v>
      </c>
      <c r="AA340" s="7">
        <v>0</v>
      </c>
      <c r="AB340" s="25">
        <f t="shared" si="117"/>
        <v>0</v>
      </c>
      <c r="AC340" s="7">
        <v>0</v>
      </c>
      <c r="AD340" s="25">
        <f t="shared" si="118"/>
        <v>0</v>
      </c>
      <c r="AE340" s="7">
        <v>0</v>
      </c>
      <c r="AF340" s="25">
        <f t="shared" si="119"/>
        <v>0</v>
      </c>
      <c r="AH340" s="7">
        <v>0</v>
      </c>
      <c r="AI340" s="25">
        <f t="shared" si="120"/>
        <v>0</v>
      </c>
    </row>
    <row r="341" spans="1:35" ht="14.4" x14ac:dyDescent="0.3">
      <c r="A341" t="s">
        <v>410</v>
      </c>
      <c r="B341" t="s">
        <v>843</v>
      </c>
      <c r="C341" s="7" t="s">
        <v>941</v>
      </c>
      <c r="D341" s="20">
        <v>12.488342166478899</v>
      </c>
      <c r="E341" s="24">
        <v>2.9023195096148199E-2</v>
      </c>
      <c r="F341" s="24">
        <v>1.3618611648582E-2</v>
      </c>
      <c r="G341" s="24">
        <v>2.6827813584642701E-2</v>
      </c>
      <c r="H341" s="16">
        <f t="shared" si="105"/>
        <v>12.418872546149528</v>
      </c>
      <c r="I341" s="18">
        <f t="shared" si="106"/>
        <v>0.23240230536005019</v>
      </c>
      <c r="J341" s="18">
        <f t="shared" si="107"/>
        <v>0.10905059668477822</v>
      </c>
      <c r="K341" s="18">
        <f t="shared" si="108"/>
        <v>0.21482285820654151</v>
      </c>
      <c r="L341" s="18">
        <f t="shared" si="109"/>
        <v>99.443724239748647</v>
      </c>
      <c r="M341">
        <v>0.50716982393347199</v>
      </c>
      <c r="N341" s="21">
        <v>0.44030316898539001</v>
      </c>
      <c r="O341" s="16">
        <f t="shared" si="121"/>
        <v>0.947472992918862</v>
      </c>
      <c r="P341" s="21">
        <v>1.5000551376387501</v>
      </c>
      <c r="Q341" s="16">
        <f t="shared" si="122"/>
        <v>2.447528130557612</v>
      </c>
      <c r="R341" s="18">
        <f t="shared" si="110"/>
        <v>4.0611461247019065</v>
      </c>
      <c r="S341" s="18">
        <f t="shared" si="111"/>
        <v>3.5257135263898198</v>
      </c>
      <c r="T341" s="18">
        <f t="shared" si="112"/>
        <v>7.5868596510917268</v>
      </c>
      <c r="U341" s="18">
        <f t="shared" si="113"/>
        <v>12.011643480310664</v>
      </c>
      <c r="V341" s="18">
        <f t="shared" si="114"/>
        <v>19.598503131402389</v>
      </c>
      <c r="X341" s="11">
        <f t="shared" si="115"/>
        <v>100.00000000000001</v>
      </c>
      <c r="Y341" s="11">
        <f t="shared" si="116"/>
        <v>19.598503131402389</v>
      </c>
      <c r="AA341" s="7">
        <v>0</v>
      </c>
      <c r="AB341" s="25">
        <f t="shared" si="117"/>
        <v>0</v>
      </c>
      <c r="AC341" s="7">
        <v>6.7761766145180398E-3</v>
      </c>
      <c r="AD341" s="25">
        <f t="shared" si="118"/>
        <v>5.4260017255986101E-2</v>
      </c>
      <c r="AE341" s="7">
        <v>0</v>
      </c>
      <c r="AF341" s="25">
        <f t="shared" si="119"/>
        <v>0</v>
      </c>
      <c r="AH341" s="7">
        <v>0</v>
      </c>
      <c r="AI341" s="25">
        <f t="shared" si="120"/>
        <v>0</v>
      </c>
    </row>
    <row r="342" spans="1:35" ht="14.4" x14ac:dyDescent="0.3">
      <c r="A342" t="s">
        <v>411</v>
      </c>
      <c r="B342" t="s">
        <v>844</v>
      </c>
      <c r="C342" s="7" t="s">
        <v>941</v>
      </c>
      <c r="D342" s="20">
        <v>11.7092320217635</v>
      </c>
      <c r="E342" s="24">
        <v>0</v>
      </c>
      <c r="F342" s="24">
        <v>10.780646667485399</v>
      </c>
      <c r="G342" s="24">
        <v>0.87675914570622104</v>
      </c>
      <c r="H342" s="16">
        <f t="shared" si="105"/>
        <v>5.182620857187914E-2</v>
      </c>
      <c r="I342" s="18">
        <f t="shared" si="106"/>
        <v>0</v>
      </c>
      <c r="J342" s="18">
        <f t="shared" si="107"/>
        <v>92.069630591039839</v>
      </c>
      <c r="K342" s="18">
        <f t="shared" si="108"/>
        <v>7.4877596077746382</v>
      </c>
      <c r="L342" s="18">
        <f t="shared" si="109"/>
        <v>0.44260980118552407</v>
      </c>
      <c r="M342">
        <v>0</v>
      </c>
      <c r="N342" s="21">
        <v>3.7214127062156301E-2</v>
      </c>
      <c r="O342" s="16">
        <f t="shared" si="121"/>
        <v>3.7214127062156301E-2</v>
      </c>
      <c r="P342" s="21">
        <v>0.22614092993129101</v>
      </c>
      <c r="Q342" s="16">
        <f t="shared" si="122"/>
        <v>0.2633550569934473</v>
      </c>
      <c r="R342" s="18">
        <f t="shared" si="110"/>
        <v>0</v>
      </c>
      <c r="S342" s="18">
        <f t="shared" si="111"/>
        <v>0.31781868352243625</v>
      </c>
      <c r="T342" s="18">
        <f t="shared" si="112"/>
        <v>0.31781868352243625</v>
      </c>
      <c r="U342" s="18">
        <f t="shared" si="113"/>
        <v>1.9313045425265427</v>
      </c>
      <c r="V342" s="18">
        <f t="shared" si="114"/>
        <v>2.2491232260489791</v>
      </c>
      <c r="X342" s="11">
        <f t="shared" si="115"/>
        <v>100</v>
      </c>
      <c r="Y342" s="11">
        <f t="shared" si="116"/>
        <v>2.2491232260489791</v>
      </c>
      <c r="AA342" s="7">
        <v>0</v>
      </c>
      <c r="AB342" s="25">
        <f t="shared" si="117"/>
        <v>0</v>
      </c>
      <c r="AC342" s="7">
        <v>0.607369261154041</v>
      </c>
      <c r="AD342" s="25">
        <f t="shared" si="118"/>
        <v>5.1870973264954277</v>
      </c>
      <c r="AE342" s="7">
        <v>1.8084429217460202E-2</v>
      </c>
      <c r="AF342" s="25">
        <f t="shared" si="119"/>
        <v>0.15444590374370726</v>
      </c>
      <c r="AH342" s="7">
        <v>11.7092320217635</v>
      </c>
      <c r="AI342" s="25">
        <f t="shared" si="120"/>
        <v>100</v>
      </c>
    </row>
    <row r="343" spans="1:35" ht="14.4" x14ac:dyDescent="0.3">
      <c r="A343" t="s">
        <v>412</v>
      </c>
      <c r="B343" t="s">
        <v>845</v>
      </c>
      <c r="C343" s="7" t="s">
        <v>944</v>
      </c>
      <c r="D343" s="20">
        <v>0.92134012342961502</v>
      </c>
      <c r="E343" s="24">
        <v>0</v>
      </c>
      <c r="F343" s="24">
        <v>0</v>
      </c>
      <c r="G343" s="24">
        <v>0</v>
      </c>
      <c r="H343" s="16">
        <f t="shared" si="105"/>
        <v>0.92134012342961502</v>
      </c>
      <c r="I343" s="18">
        <f t="shared" si="106"/>
        <v>0</v>
      </c>
      <c r="J343" s="18">
        <f t="shared" si="107"/>
        <v>0</v>
      </c>
      <c r="K343" s="18">
        <f t="shared" si="108"/>
        <v>0</v>
      </c>
      <c r="L343" s="18">
        <f t="shared" si="109"/>
        <v>100</v>
      </c>
      <c r="M343">
        <v>0.118303339716277</v>
      </c>
      <c r="N343" s="21">
        <v>1.8571513120033301E-2</v>
      </c>
      <c r="O343" s="16">
        <f t="shared" si="121"/>
        <v>0.13687485283631029</v>
      </c>
      <c r="P343" s="21">
        <v>6.7895227517212303E-2</v>
      </c>
      <c r="Q343" s="16">
        <f t="shared" si="122"/>
        <v>0.20477008035352259</v>
      </c>
      <c r="R343" s="18">
        <f t="shared" si="110"/>
        <v>12.840354686378172</v>
      </c>
      <c r="S343" s="18">
        <f t="shared" si="111"/>
        <v>2.0157065396112706</v>
      </c>
      <c r="T343" s="18">
        <f t="shared" si="112"/>
        <v>14.856061225989439</v>
      </c>
      <c r="U343" s="18">
        <f t="shared" si="113"/>
        <v>7.3691816725052357</v>
      </c>
      <c r="V343" s="18">
        <f t="shared" si="114"/>
        <v>22.225242898494677</v>
      </c>
      <c r="X343" s="11">
        <f t="shared" si="115"/>
        <v>100</v>
      </c>
      <c r="Y343" s="11">
        <f t="shared" si="116"/>
        <v>22.225242898494677</v>
      </c>
      <c r="AA343" s="7">
        <v>0</v>
      </c>
      <c r="AB343" s="25">
        <f t="shared" si="117"/>
        <v>0</v>
      </c>
      <c r="AC343" s="7">
        <v>0</v>
      </c>
      <c r="AD343" s="25">
        <f t="shared" si="118"/>
        <v>0</v>
      </c>
      <c r="AE343" s="7">
        <v>0</v>
      </c>
      <c r="AF343" s="25">
        <f t="shared" si="119"/>
        <v>0</v>
      </c>
      <c r="AH343" s="7">
        <v>0</v>
      </c>
      <c r="AI343" s="25">
        <f t="shared" si="120"/>
        <v>0</v>
      </c>
    </row>
    <row r="344" spans="1:35" ht="14.4" x14ac:dyDescent="0.3">
      <c r="A344" t="s">
        <v>413</v>
      </c>
      <c r="B344" t="s">
        <v>846</v>
      </c>
      <c r="C344" s="7" t="s">
        <v>941</v>
      </c>
      <c r="D344" s="20">
        <v>1.3934705439511299</v>
      </c>
      <c r="E344" s="24">
        <v>0</v>
      </c>
      <c r="F344" s="24">
        <v>1.3896990332503301</v>
      </c>
      <c r="G344" s="24">
        <v>9.9534227019757891E-4</v>
      </c>
      <c r="H344" s="16">
        <f t="shared" si="105"/>
        <v>2.7761684306022616E-3</v>
      </c>
      <c r="I344" s="18">
        <f t="shared" si="106"/>
        <v>0</v>
      </c>
      <c r="J344" s="18">
        <f t="shared" si="107"/>
        <v>99.72934406707256</v>
      </c>
      <c r="K344" s="18">
        <f t="shared" si="108"/>
        <v>7.1429014019580614E-2</v>
      </c>
      <c r="L344" s="18">
        <f t="shared" si="109"/>
        <v>0.19922691890784769</v>
      </c>
      <c r="M344">
        <v>0</v>
      </c>
      <c r="N344" s="21">
        <v>2.5665225312224298E-2</v>
      </c>
      <c r="O344" s="16">
        <f t="shared" si="121"/>
        <v>2.5665225312224298E-2</v>
      </c>
      <c r="P344" s="21">
        <v>0.118738080238684</v>
      </c>
      <c r="Q344" s="16">
        <f t="shared" si="122"/>
        <v>0.1444033055509083</v>
      </c>
      <c r="R344" s="18">
        <f t="shared" si="110"/>
        <v>0</v>
      </c>
      <c r="S344" s="18">
        <f t="shared" si="111"/>
        <v>1.8418204405994534</v>
      </c>
      <c r="T344" s="18">
        <f t="shared" si="112"/>
        <v>1.8418204405994534</v>
      </c>
      <c r="U344" s="18">
        <f t="shared" si="113"/>
        <v>8.5210326658220517</v>
      </c>
      <c r="V344" s="18">
        <f t="shared" si="114"/>
        <v>10.362853106421504</v>
      </c>
      <c r="X344" s="11">
        <f t="shared" si="115"/>
        <v>100</v>
      </c>
      <c r="Y344" s="11">
        <f t="shared" si="116"/>
        <v>10.362853106421506</v>
      </c>
      <c r="AA344" s="7">
        <v>0</v>
      </c>
      <c r="AB344" s="25">
        <f t="shared" si="117"/>
        <v>0</v>
      </c>
      <c r="AC344" s="7">
        <v>8.27693908941E-5</v>
      </c>
      <c r="AD344" s="25">
        <f t="shared" si="118"/>
        <v>5.9398019752474069E-3</v>
      </c>
      <c r="AE344" s="7">
        <v>0</v>
      </c>
      <c r="AF344" s="25">
        <f t="shared" si="119"/>
        <v>0</v>
      </c>
      <c r="AH344" s="7">
        <v>1.3934705439511299</v>
      </c>
      <c r="AI344" s="25">
        <f t="shared" si="120"/>
        <v>100</v>
      </c>
    </row>
    <row r="345" spans="1:35" ht="14.4" x14ac:dyDescent="0.3">
      <c r="A345" t="s">
        <v>414</v>
      </c>
      <c r="B345" t="s">
        <v>847</v>
      </c>
      <c r="C345" s="7" t="s">
        <v>941</v>
      </c>
      <c r="D345" s="20">
        <v>0.31838869362696998</v>
      </c>
      <c r="E345" s="24">
        <v>0</v>
      </c>
      <c r="F345" s="24">
        <v>0.30975186341830901</v>
      </c>
      <c r="G345" s="24">
        <v>8.6368321005487799E-3</v>
      </c>
      <c r="H345" s="16">
        <f t="shared" si="105"/>
        <v>-1.8918878182810905E-9</v>
      </c>
      <c r="I345" s="18">
        <f t="shared" si="106"/>
        <v>0</v>
      </c>
      <c r="J345" s="18">
        <f t="shared" si="107"/>
        <v>97.287331371515336</v>
      </c>
      <c r="K345" s="18">
        <f t="shared" si="108"/>
        <v>2.7126692226916358</v>
      </c>
      <c r="L345" s="18">
        <f t="shared" si="109"/>
        <v>-5.9420697284485263E-7</v>
      </c>
      <c r="M345">
        <v>2.5691428583413601E-2</v>
      </c>
      <c r="N345" s="21">
        <v>0.24781190055083299</v>
      </c>
      <c r="O345" s="16">
        <f t="shared" si="121"/>
        <v>0.27350332913424658</v>
      </c>
      <c r="P345" s="21">
        <v>4.4885358832583697E-2</v>
      </c>
      <c r="Q345" s="16">
        <f t="shared" si="122"/>
        <v>0.31838868796683029</v>
      </c>
      <c r="R345" s="18">
        <f t="shared" si="110"/>
        <v>8.0692025494831636</v>
      </c>
      <c r="S345" s="18">
        <f t="shared" si="111"/>
        <v>77.833134627944403</v>
      </c>
      <c r="T345" s="18">
        <f t="shared" si="112"/>
        <v>85.902337177427569</v>
      </c>
      <c r="U345" s="18">
        <f t="shared" si="113"/>
        <v>14.097661044827239</v>
      </c>
      <c r="V345" s="18">
        <f t="shared" si="114"/>
        <v>99.999998222254803</v>
      </c>
      <c r="X345" s="11">
        <f t="shared" si="115"/>
        <v>100</v>
      </c>
      <c r="Y345" s="11">
        <f t="shared" si="116"/>
        <v>99.999998222254803</v>
      </c>
      <c r="AA345" s="7">
        <v>0</v>
      </c>
      <c r="AB345" s="25">
        <f t="shared" si="117"/>
        <v>0</v>
      </c>
      <c r="AC345" s="7">
        <v>8.6368316234089401E-3</v>
      </c>
      <c r="AD345" s="25">
        <f t="shared" si="118"/>
        <v>2.7126690728308365</v>
      </c>
      <c r="AE345" s="7">
        <v>0</v>
      </c>
      <c r="AF345" s="25">
        <f t="shared" si="119"/>
        <v>0</v>
      </c>
      <c r="AH345" s="7">
        <v>0</v>
      </c>
      <c r="AI345" s="25">
        <f t="shared" si="120"/>
        <v>0</v>
      </c>
    </row>
    <row r="346" spans="1:35" ht="14.4" x14ac:dyDescent="0.3">
      <c r="A346" t="s">
        <v>415</v>
      </c>
      <c r="B346" t="s">
        <v>848</v>
      </c>
      <c r="C346" s="7" t="s">
        <v>941</v>
      </c>
      <c r="D346" s="20">
        <v>4.79914504507905</v>
      </c>
      <c r="E346" s="24">
        <v>0</v>
      </c>
      <c r="F346" s="24">
        <v>0</v>
      </c>
      <c r="G346" s="24">
        <v>0</v>
      </c>
      <c r="H346" s="16">
        <f t="shared" si="105"/>
        <v>4.79914504507905</v>
      </c>
      <c r="I346" s="18">
        <f t="shared" si="106"/>
        <v>0</v>
      </c>
      <c r="J346" s="18">
        <f t="shared" si="107"/>
        <v>0</v>
      </c>
      <c r="K346" s="18">
        <f t="shared" si="108"/>
        <v>0</v>
      </c>
      <c r="L346" s="18">
        <f t="shared" si="109"/>
        <v>100</v>
      </c>
      <c r="M346">
        <v>0.27590807063677703</v>
      </c>
      <c r="N346" s="21">
        <v>0.203269250886839</v>
      </c>
      <c r="O346" s="16">
        <f t="shared" si="121"/>
        <v>0.47917732152361603</v>
      </c>
      <c r="P346" s="21">
        <v>0.27693126496411502</v>
      </c>
      <c r="Q346" s="16">
        <f t="shared" si="122"/>
        <v>0.75610858648773105</v>
      </c>
      <c r="R346" s="18">
        <f t="shared" si="110"/>
        <v>5.749108810947229</v>
      </c>
      <c r="S346" s="18">
        <f t="shared" si="111"/>
        <v>4.235530474230349</v>
      </c>
      <c r="T346" s="18">
        <f t="shared" si="112"/>
        <v>9.9846392851775789</v>
      </c>
      <c r="U346" s="18">
        <f t="shared" si="113"/>
        <v>5.7704291569198336</v>
      </c>
      <c r="V346" s="18">
        <f t="shared" si="114"/>
        <v>15.755068442097411</v>
      </c>
      <c r="X346" s="11">
        <f t="shared" si="115"/>
        <v>100</v>
      </c>
      <c r="Y346" s="11">
        <f t="shared" si="116"/>
        <v>15.755068442097413</v>
      </c>
      <c r="AA346" s="7">
        <v>0</v>
      </c>
      <c r="AB346" s="25">
        <f t="shared" si="117"/>
        <v>0</v>
      </c>
      <c r="AC346" s="7">
        <v>0</v>
      </c>
      <c r="AD346" s="25">
        <f t="shared" si="118"/>
        <v>0</v>
      </c>
      <c r="AE346" s="7">
        <v>0</v>
      </c>
      <c r="AF346" s="25">
        <f t="shared" si="119"/>
        <v>0</v>
      </c>
      <c r="AH346" s="7">
        <v>1.4046468592821599</v>
      </c>
      <c r="AI346" s="25">
        <f t="shared" si="120"/>
        <v>29.268689445476493</v>
      </c>
    </row>
    <row r="347" spans="1:35" ht="14.4" x14ac:dyDescent="0.3">
      <c r="A347" t="s">
        <v>416</v>
      </c>
      <c r="B347" t="s">
        <v>849</v>
      </c>
      <c r="C347" s="7" t="s">
        <v>944</v>
      </c>
      <c r="D347" s="20">
        <v>145.70589892459299</v>
      </c>
      <c r="E347" s="24">
        <v>6.2664350811351897</v>
      </c>
      <c r="F347" s="24">
        <v>1.1775863859415301</v>
      </c>
      <c r="G347" s="24">
        <v>5.2580659317578098</v>
      </c>
      <c r="H347" s="16">
        <f t="shared" si="105"/>
        <v>133.00381152575844</v>
      </c>
      <c r="I347" s="18">
        <f t="shared" si="106"/>
        <v>4.3007421987618022</v>
      </c>
      <c r="J347" s="18">
        <f t="shared" si="107"/>
        <v>0.8081940365029181</v>
      </c>
      <c r="K347" s="18">
        <f t="shared" si="108"/>
        <v>3.6086843227116092</v>
      </c>
      <c r="L347" s="18">
        <f t="shared" si="109"/>
        <v>91.282379442023654</v>
      </c>
      <c r="M347">
        <v>17.635502545432601</v>
      </c>
      <c r="N347" s="21">
        <v>4.9361703637399597</v>
      </c>
      <c r="O347" s="16">
        <f t="shared" si="121"/>
        <v>22.571672909172563</v>
      </c>
      <c r="P347" s="21">
        <v>8.8126137530448503</v>
      </c>
      <c r="Q347" s="16">
        <f t="shared" si="122"/>
        <v>31.384286662217413</v>
      </c>
      <c r="R347" s="18">
        <f t="shared" si="110"/>
        <v>12.103492497966387</v>
      </c>
      <c r="S347" s="18">
        <f t="shared" si="111"/>
        <v>3.3877628841194483</v>
      </c>
      <c r="T347" s="18">
        <f t="shared" si="112"/>
        <v>15.491255382085839</v>
      </c>
      <c r="U347" s="18">
        <f t="shared" si="113"/>
        <v>6.0482202972479744</v>
      </c>
      <c r="V347" s="18">
        <f t="shared" si="114"/>
        <v>21.539475679333812</v>
      </c>
      <c r="X347" s="11">
        <f t="shared" si="115"/>
        <v>99.999999999999986</v>
      </c>
      <c r="Y347" s="11">
        <f t="shared" si="116"/>
        <v>21.539475679333812</v>
      </c>
      <c r="AA347" s="7">
        <v>0.32100700650971498</v>
      </c>
      <c r="AB347" s="25">
        <f t="shared" si="117"/>
        <v>0.22031160637898772</v>
      </c>
      <c r="AC347" s="7">
        <v>3.9009285153329101</v>
      </c>
      <c r="AD347" s="25">
        <f t="shared" si="118"/>
        <v>2.6772618981965537</v>
      </c>
      <c r="AE347" s="7">
        <v>0.59723055005453995</v>
      </c>
      <c r="AF347" s="25">
        <f t="shared" si="119"/>
        <v>0.40988769463865293</v>
      </c>
      <c r="AH347" s="7">
        <v>0</v>
      </c>
      <c r="AI347" s="25">
        <f t="shared" si="120"/>
        <v>0</v>
      </c>
    </row>
    <row r="348" spans="1:35" ht="14.4" x14ac:dyDescent="0.3">
      <c r="A348" t="s">
        <v>417</v>
      </c>
      <c r="B348" t="s">
        <v>850</v>
      </c>
      <c r="C348" s="7" t="s">
        <v>944</v>
      </c>
      <c r="D348" s="20">
        <v>259.98409775498698</v>
      </c>
      <c r="E348" s="24">
        <v>5.2419927929818998E-3</v>
      </c>
      <c r="F348" s="24">
        <v>0</v>
      </c>
      <c r="G348" s="24">
        <v>1.9999503097787902E-3</v>
      </c>
      <c r="H348" s="16">
        <f t="shared" si="105"/>
        <v>259.97685581188421</v>
      </c>
      <c r="I348" s="18">
        <f t="shared" si="106"/>
        <v>2.0162743945677918E-3</v>
      </c>
      <c r="J348" s="18">
        <f t="shared" si="107"/>
        <v>0</v>
      </c>
      <c r="K348" s="18">
        <f t="shared" si="108"/>
        <v>7.6925870737816211E-4</v>
      </c>
      <c r="L348" s="18">
        <f t="shared" si="109"/>
        <v>99.997214466898058</v>
      </c>
      <c r="M348">
        <v>10.7097885117642</v>
      </c>
      <c r="N348" s="21">
        <v>6.18857633992471</v>
      </c>
      <c r="O348" s="16">
        <f t="shared" si="121"/>
        <v>16.89836485168891</v>
      </c>
      <c r="P348" s="21">
        <v>13.7927201990307</v>
      </c>
      <c r="Q348" s="16">
        <f t="shared" si="122"/>
        <v>30.691085050719611</v>
      </c>
      <c r="R348" s="18">
        <f t="shared" si="110"/>
        <v>4.1194013804095322</v>
      </c>
      <c r="S348" s="18">
        <f t="shared" si="111"/>
        <v>2.3803672583685946</v>
      </c>
      <c r="T348" s="18">
        <f t="shared" si="112"/>
        <v>6.4997686387781268</v>
      </c>
      <c r="U348" s="18">
        <f t="shared" si="113"/>
        <v>5.3052168644672921</v>
      </c>
      <c r="V348" s="18">
        <f t="shared" si="114"/>
        <v>11.804985503245419</v>
      </c>
      <c r="X348" s="11">
        <f t="shared" si="115"/>
        <v>100</v>
      </c>
      <c r="Y348" s="11">
        <f t="shared" si="116"/>
        <v>11.804985503245419</v>
      </c>
      <c r="AA348" s="7">
        <v>0</v>
      </c>
      <c r="AB348" s="25">
        <f t="shared" si="117"/>
        <v>0</v>
      </c>
      <c r="AC348" s="7">
        <v>8.0030619375756899E-4</v>
      </c>
      <c r="AD348" s="25">
        <f t="shared" si="118"/>
        <v>3.0782890210146233E-4</v>
      </c>
      <c r="AE348" s="7">
        <v>8.0312008033943101E-4</v>
      </c>
      <c r="AF348" s="25">
        <f t="shared" si="119"/>
        <v>3.0891123236941352E-4</v>
      </c>
      <c r="AH348" s="7">
        <v>0</v>
      </c>
      <c r="AI348" s="25">
        <f t="shared" si="120"/>
        <v>0</v>
      </c>
    </row>
    <row r="349" spans="1:35" ht="14.4" x14ac:dyDescent="0.3">
      <c r="A349" t="s">
        <v>418</v>
      </c>
      <c r="B349" t="s">
        <v>851</v>
      </c>
      <c r="C349" s="7" t="s">
        <v>941</v>
      </c>
      <c r="D349" s="20">
        <v>0.26874694225159401</v>
      </c>
      <c r="E349" s="24">
        <v>0</v>
      </c>
      <c r="F349" s="24">
        <v>0</v>
      </c>
      <c r="G349" s="24">
        <v>0</v>
      </c>
      <c r="H349" s="16">
        <f t="shared" si="105"/>
        <v>0.26874694225159401</v>
      </c>
      <c r="I349" s="18">
        <f t="shared" si="106"/>
        <v>0</v>
      </c>
      <c r="J349" s="18">
        <f t="shared" si="107"/>
        <v>0</v>
      </c>
      <c r="K349" s="18">
        <f t="shared" si="108"/>
        <v>0</v>
      </c>
      <c r="L349" s="18">
        <f t="shared" si="109"/>
        <v>100</v>
      </c>
      <c r="M349">
        <v>4.3452211973097196E-3</v>
      </c>
      <c r="N349" s="21">
        <v>1.48973800037318E-2</v>
      </c>
      <c r="O349" s="16">
        <f t="shared" si="121"/>
        <v>1.9242601201041518E-2</v>
      </c>
      <c r="P349" s="21">
        <v>9.9179631366973595E-2</v>
      </c>
      <c r="Q349" s="16">
        <f t="shared" si="122"/>
        <v>0.11842223256801511</v>
      </c>
      <c r="R349" s="18">
        <f t="shared" si="110"/>
        <v>1.6168448879473516</v>
      </c>
      <c r="S349" s="18">
        <f t="shared" si="111"/>
        <v>5.5432742337158407</v>
      </c>
      <c r="T349" s="18">
        <f t="shared" si="112"/>
        <v>7.1601191216631914</v>
      </c>
      <c r="U349" s="18">
        <f t="shared" si="113"/>
        <v>36.904468767545701</v>
      </c>
      <c r="V349" s="18">
        <f t="shared" si="114"/>
        <v>44.064587889208887</v>
      </c>
      <c r="X349" s="11">
        <f t="shared" si="115"/>
        <v>100</v>
      </c>
      <c r="Y349" s="11">
        <f t="shared" si="116"/>
        <v>44.064587889208894</v>
      </c>
      <c r="AA349" s="7">
        <v>0</v>
      </c>
      <c r="AB349" s="25">
        <f t="shared" si="117"/>
        <v>0</v>
      </c>
      <c r="AC349" s="7">
        <v>0</v>
      </c>
      <c r="AD349" s="25">
        <f t="shared" si="118"/>
        <v>0</v>
      </c>
      <c r="AE349" s="7">
        <v>0</v>
      </c>
      <c r="AF349" s="25">
        <f t="shared" si="119"/>
        <v>0</v>
      </c>
      <c r="AH349" s="7">
        <v>0</v>
      </c>
      <c r="AI349" s="25">
        <f t="shared" si="120"/>
        <v>0</v>
      </c>
    </row>
    <row r="350" spans="1:35" ht="14.4" x14ac:dyDescent="0.3">
      <c r="A350" t="s">
        <v>419</v>
      </c>
      <c r="B350" t="s">
        <v>852</v>
      </c>
      <c r="C350" s="7" t="s">
        <v>941</v>
      </c>
      <c r="D350" s="20">
        <v>0.54597238519820301</v>
      </c>
      <c r="E350" s="24">
        <v>0</v>
      </c>
      <c r="F350" s="24">
        <v>0</v>
      </c>
      <c r="G350" s="24">
        <v>0</v>
      </c>
      <c r="H350" s="16">
        <f t="shared" si="105"/>
        <v>0.54597238519820301</v>
      </c>
      <c r="I350" s="18">
        <f t="shared" si="106"/>
        <v>0</v>
      </c>
      <c r="J350" s="18">
        <f t="shared" si="107"/>
        <v>0</v>
      </c>
      <c r="K350" s="18">
        <f t="shared" si="108"/>
        <v>0</v>
      </c>
      <c r="L350" s="18">
        <f t="shared" si="109"/>
        <v>100</v>
      </c>
      <c r="M350">
        <v>1.53124681525023E-3</v>
      </c>
      <c r="N350" s="21">
        <v>2.5040006366907599E-6</v>
      </c>
      <c r="O350" s="16">
        <f t="shared" si="121"/>
        <v>1.5337508158869207E-3</v>
      </c>
      <c r="P350" s="21">
        <v>3.26498929129229E-4</v>
      </c>
      <c r="Q350" s="16">
        <f t="shared" si="122"/>
        <v>1.8602497450161497E-3</v>
      </c>
      <c r="R350" s="18">
        <f t="shared" si="110"/>
        <v>0.28046231948056222</v>
      </c>
      <c r="S350" s="18">
        <f t="shared" si="111"/>
        <v>4.5863137121518308E-4</v>
      </c>
      <c r="T350" s="18">
        <f t="shared" si="112"/>
        <v>0.28092095085177737</v>
      </c>
      <c r="U350" s="18">
        <f t="shared" si="113"/>
        <v>5.9801363215595767E-2</v>
      </c>
      <c r="V350" s="18">
        <f t="shared" si="114"/>
        <v>0.34072231406737319</v>
      </c>
      <c r="X350" s="11">
        <f t="shared" si="115"/>
        <v>100</v>
      </c>
      <c r="Y350" s="11">
        <f t="shared" si="116"/>
        <v>0.34072231406737313</v>
      </c>
      <c r="AA350" s="7">
        <v>0</v>
      </c>
      <c r="AB350" s="25">
        <f t="shared" si="117"/>
        <v>0</v>
      </c>
      <c r="AC350" s="7">
        <v>0</v>
      </c>
      <c r="AD350" s="25">
        <f t="shared" si="118"/>
        <v>0</v>
      </c>
      <c r="AE350" s="7">
        <v>0</v>
      </c>
      <c r="AF350" s="25">
        <f t="shared" si="119"/>
        <v>0</v>
      </c>
      <c r="AH350" s="7">
        <v>0</v>
      </c>
      <c r="AI350" s="25">
        <f t="shared" si="120"/>
        <v>0</v>
      </c>
    </row>
    <row r="351" spans="1:35" ht="14.4" x14ac:dyDescent="0.3">
      <c r="A351" t="s">
        <v>420</v>
      </c>
      <c r="B351" t="s">
        <v>853</v>
      </c>
      <c r="C351" s="7" t="s">
        <v>941</v>
      </c>
      <c r="D351" s="20">
        <v>0.49856433960581298</v>
      </c>
      <c r="E351" s="24">
        <v>0</v>
      </c>
      <c r="F351" s="24">
        <v>0</v>
      </c>
      <c r="G351" s="24">
        <v>0</v>
      </c>
      <c r="H351" s="16">
        <f t="shared" si="105"/>
        <v>0.49856433960581298</v>
      </c>
      <c r="I351" s="18">
        <f t="shared" si="106"/>
        <v>0</v>
      </c>
      <c r="J351" s="18">
        <f t="shared" si="107"/>
        <v>0</v>
      </c>
      <c r="K351" s="18">
        <f t="shared" si="108"/>
        <v>0</v>
      </c>
      <c r="L351" s="18">
        <f t="shared" si="109"/>
        <v>100</v>
      </c>
      <c r="M351">
        <v>7.9151696350824197E-2</v>
      </c>
      <c r="N351" s="21">
        <v>5.6684508007118703E-2</v>
      </c>
      <c r="O351" s="16">
        <f t="shared" si="121"/>
        <v>0.13583620435794291</v>
      </c>
      <c r="P351" s="21">
        <v>9.6734032091657707E-2</v>
      </c>
      <c r="Q351" s="16">
        <f t="shared" si="122"/>
        <v>0.23257023644960062</v>
      </c>
      <c r="R351" s="18">
        <f t="shared" si="110"/>
        <v>15.875924141186076</v>
      </c>
      <c r="S351" s="18">
        <f t="shared" si="111"/>
        <v>11.369547218707215</v>
      </c>
      <c r="T351" s="18">
        <f t="shared" si="112"/>
        <v>27.24547135989329</v>
      </c>
      <c r="U351" s="18">
        <f t="shared" si="113"/>
        <v>19.402517269514284</v>
      </c>
      <c r="V351" s="18">
        <f t="shared" si="114"/>
        <v>46.647988629407578</v>
      </c>
      <c r="X351" s="11">
        <f t="shared" si="115"/>
        <v>100</v>
      </c>
      <c r="Y351" s="11">
        <f t="shared" si="116"/>
        <v>46.647988629407578</v>
      </c>
      <c r="AA351" s="7">
        <v>0</v>
      </c>
      <c r="AB351" s="25">
        <f t="shared" si="117"/>
        <v>0</v>
      </c>
      <c r="AC351" s="7">
        <v>0</v>
      </c>
      <c r="AD351" s="25">
        <f t="shared" si="118"/>
        <v>0</v>
      </c>
      <c r="AE351" s="7">
        <v>0</v>
      </c>
      <c r="AF351" s="25">
        <f t="shared" si="119"/>
        <v>0</v>
      </c>
      <c r="AH351" s="7">
        <v>0</v>
      </c>
      <c r="AI351" s="25">
        <f t="shared" si="120"/>
        <v>0</v>
      </c>
    </row>
    <row r="352" spans="1:35" ht="14.4" x14ac:dyDescent="0.3">
      <c r="A352" t="s">
        <v>421</v>
      </c>
      <c r="B352" t="s">
        <v>854</v>
      </c>
      <c r="C352" s="7" t="s">
        <v>941</v>
      </c>
      <c r="D352" s="20">
        <v>5.9978065066661603</v>
      </c>
      <c r="E352" s="24">
        <v>2.1341443981712098</v>
      </c>
      <c r="F352" s="24">
        <v>0.34857452783125698</v>
      </c>
      <c r="G352" s="24">
        <v>0.32377149549884698</v>
      </c>
      <c r="H352" s="16">
        <f t="shared" si="105"/>
        <v>3.1913160851648463</v>
      </c>
      <c r="I352" s="18">
        <f t="shared" si="106"/>
        <v>35.582081479274983</v>
      </c>
      <c r="J352" s="18">
        <f t="shared" si="107"/>
        <v>5.8117001180988375</v>
      </c>
      <c r="K352" s="18">
        <f t="shared" si="108"/>
        <v>5.3981650648282278</v>
      </c>
      <c r="L352" s="18">
        <f t="shared" si="109"/>
        <v>53.208053337797942</v>
      </c>
      <c r="M352">
        <v>0.346773813835351</v>
      </c>
      <c r="N352" s="21">
        <v>0.17377715393081999</v>
      </c>
      <c r="O352" s="16">
        <f t="shared" si="121"/>
        <v>0.52055096776617105</v>
      </c>
      <c r="P352" s="21">
        <v>0.73766336704671398</v>
      </c>
      <c r="Q352" s="16">
        <f t="shared" si="122"/>
        <v>1.2582143348128851</v>
      </c>
      <c r="R352" s="18">
        <f t="shared" si="110"/>
        <v>5.7816772423374294</v>
      </c>
      <c r="S352" s="18">
        <f t="shared" si="111"/>
        <v>2.8973451167135575</v>
      </c>
      <c r="T352" s="18">
        <f t="shared" si="112"/>
        <v>8.6790223590509878</v>
      </c>
      <c r="U352" s="18">
        <f t="shared" si="113"/>
        <v>12.298885704746402</v>
      </c>
      <c r="V352" s="18">
        <f t="shared" si="114"/>
        <v>20.977908063797393</v>
      </c>
      <c r="X352" s="11">
        <f t="shared" si="115"/>
        <v>99.999999999999986</v>
      </c>
      <c r="Y352" s="11">
        <f t="shared" si="116"/>
        <v>20.977908063797386</v>
      </c>
      <c r="AA352" s="7">
        <v>1.29610601320411E-2</v>
      </c>
      <c r="AB352" s="25">
        <f t="shared" si="117"/>
        <v>0.21609666996819168</v>
      </c>
      <c r="AC352" s="7">
        <v>1.5549512544952599</v>
      </c>
      <c r="AD352" s="25">
        <f t="shared" si="118"/>
        <v>25.92533208210428</v>
      </c>
      <c r="AE352" s="7">
        <v>4.0018250816036003E-3</v>
      </c>
      <c r="AF352" s="25">
        <f t="shared" si="119"/>
        <v>6.6721476879186406E-2</v>
      </c>
      <c r="AH352" s="7">
        <v>0</v>
      </c>
      <c r="AI352" s="25">
        <f t="shared" si="120"/>
        <v>0</v>
      </c>
    </row>
    <row r="353" spans="1:35" ht="14.4" x14ac:dyDescent="0.3">
      <c r="A353" t="s">
        <v>422</v>
      </c>
      <c r="B353" t="s">
        <v>855</v>
      </c>
      <c r="C353" s="7" t="s">
        <v>941</v>
      </c>
      <c r="D353" s="20">
        <v>2.6709277665990401</v>
      </c>
      <c r="E353" s="24">
        <v>0</v>
      </c>
      <c r="F353" s="24">
        <v>0</v>
      </c>
      <c r="G353" s="24">
        <v>0</v>
      </c>
      <c r="H353" s="16">
        <f t="shared" si="105"/>
        <v>2.6709277665990401</v>
      </c>
      <c r="I353" s="18">
        <f t="shared" si="106"/>
        <v>0</v>
      </c>
      <c r="J353" s="18">
        <f t="shared" si="107"/>
        <v>0</v>
      </c>
      <c r="K353" s="18">
        <f t="shared" si="108"/>
        <v>0</v>
      </c>
      <c r="L353" s="18">
        <f t="shared" si="109"/>
        <v>100</v>
      </c>
      <c r="M353">
        <v>7.5224241563759203E-2</v>
      </c>
      <c r="N353" s="21">
        <v>4.9615992221207099E-2</v>
      </c>
      <c r="O353" s="16">
        <f t="shared" si="121"/>
        <v>0.12484023378496631</v>
      </c>
      <c r="P353" s="21">
        <v>6.3019867832547594E-2</v>
      </c>
      <c r="Q353" s="16">
        <f t="shared" si="122"/>
        <v>0.1878601016175139</v>
      </c>
      <c r="R353" s="18">
        <f t="shared" si="110"/>
        <v>2.8164086840710088</v>
      </c>
      <c r="S353" s="18">
        <f t="shared" si="111"/>
        <v>1.8576313759463585</v>
      </c>
      <c r="T353" s="18">
        <f t="shared" si="112"/>
        <v>4.6740400600173677</v>
      </c>
      <c r="U353" s="18">
        <f t="shared" si="113"/>
        <v>2.3594748094888538</v>
      </c>
      <c r="V353" s="18">
        <f t="shared" si="114"/>
        <v>7.033514869506222</v>
      </c>
      <c r="X353" s="11">
        <f t="shared" si="115"/>
        <v>100</v>
      </c>
      <c r="Y353" s="11">
        <f t="shared" si="116"/>
        <v>7.0335148695062202</v>
      </c>
      <c r="AA353" s="7">
        <v>0</v>
      </c>
      <c r="AB353" s="25">
        <f t="shared" si="117"/>
        <v>0</v>
      </c>
      <c r="AC353" s="7">
        <v>0</v>
      </c>
      <c r="AD353" s="25">
        <f t="shared" si="118"/>
        <v>0</v>
      </c>
      <c r="AE353" s="7">
        <v>0</v>
      </c>
      <c r="AF353" s="25">
        <f t="shared" si="119"/>
        <v>0</v>
      </c>
      <c r="AH353" s="7">
        <v>0</v>
      </c>
      <c r="AI353" s="25">
        <f t="shared" si="120"/>
        <v>0</v>
      </c>
    </row>
    <row r="354" spans="1:35" ht="14.4" x14ac:dyDescent="0.3">
      <c r="A354" t="s">
        <v>423</v>
      </c>
      <c r="B354" t="s">
        <v>856</v>
      </c>
      <c r="C354" s="7" t="s">
        <v>941</v>
      </c>
      <c r="D354" s="20">
        <v>6.8853979029292898</v>
      </c>
      <c r="E354" s="24">
        <v>0</v>
      </c>
      <c r="F354" s="24">
        <v>0</v>
      </c>
      <c r="G354" s="24">
        <v>0</v>
      </c>
      <c r="H354" s="16">
        <f t="shared" si="105"/>
        <v>6.8853979029292898</v>
      </c>
      <c r="I354" s="18">
        <f t="shared" si="106"/>
        <v>0</v>
      </c>
      <c r="J354" s="18">
        <f t="shared" si="107"/>
        <v>0</v>
      </c>
      <c r="K354" s="18">
        <f t="shared" si="108"/>
        <v>0</v>
      </c>
      <c r="L354" s="18">
        <f t="shared" si="109"/>
        <v>100</v>
      </c>
      <c r="M354">
        <v>0.144818828854443</v>
      </c>
      <c r="N354" s="21">
        <v>0.111156323974077</v>
      </c>
      <c r="O354" s="16">
        <f t="shared" si="121"/>
        <v>0.25597515282852001</v>
      </c>
      <c r="P354" s="21">
        <v>0.26930986979278398</v>
      </c>
      <c r="Q354" s="16">
        <f t="shared" si="122"/>
        <v>0.52528502262130394</v>
      </c>
      <c r="R354" s="18">
        <f t="shared" si="110"/>
        <v>2.1032746530571895</v>
      </c>
      <c r="S354" s="18">
        <f t="shared" si="111"/>
        <v>1.6143776371556857</v>
      </c>
      <c r="T354" s="18">
        <f t="shared" si="112"/>
        <v>3.7176522902128752</v>
      </c>
      <c r="U354" s="18">
        <f t="shared" si="113"/>
        <v>3.9113189039984184</v>
      </c>
      <c r="V354" s="18">
        <f t="shared" si="114"/>
        <v>7.6289711942112923</v>
      </c>
      <c r="X354" s="11">
        <f t="shared" si="115"/>
        <v>100</v>
      </c>
      <c r="Y354" s="11">
        <f t="shared" si="116"/>
        <v>7.6289711942112941</v>
      </c>
      <c r="AA354" s="7">
        <v>0</v>
      </c>
      <c r="AB354" s="25">
        <f t="shared" si="117"/>
        <v>0</v>
      </c>
      <c r="AC354" s="7">
        <v>0</v>
      </c>
      <c r="AD354" s="25">
        <f t="shared" si="118"/>
        <v>0</v>
      </c>
      <c r="AE354" s="7">
        <v>0</v>
      </c>
      <c r="AF354" s="25">
        <f t="shared" si="119"/>
        <v>0</v>
      </c>
      <c r="AH354" s="7">
        <v>0</v>
      </c>
      <c r="AI354" s="25">
        <f t="shared" si="120"/>
        <v>0</v>
      </c>
    </row>
    <row r="355" spans="1:35" ht="14.4" x14ac:dyDescent="0.3">
      <c r="A355" t="s">
        <v>424</v>
      </c>
      <c r="B355" t="s">
        <v>857</v>
      </c>
      <c r="C355" s="7" t="s">
        <v>941</v>
      </c>
      <c r="D355" s="20">
        <v>2.4319207127048101</v>
      </c>
      <c r="E355" s="24">
        <v>0</v>
      </c>
      <c r="F355" s="24">
        <v>0</v>
      </c>
      <c r="G355" s="24">
        <v>0</v>
      </c>
      <c r="H355" s="16">
        <f t="shared" si="105"/>
        <v>2.4319207127048101</v>
      </c>
      <c r="I355" s="18">
        <f t="shared" si="106"/>
        <v>0</v>
      </c>
      <c r="J355" s="18">
        <f t="shared" si="107"/>
        <v>0</v>
      </c>
      <c r="K355" s="18">
        <f t="shared" si="108"/>
        <v>0</v>
      </c>
      <c r="L355" s="18">
        <f t="shared" si="109"/>
        <v>100</v>
      </c>
      <c r="M355">
        <v>1.10670794960169E-2</v>
      </c>
      <c r="N355" s="21">
        <v>9.1521537559154001E-2</v>
      </c>
      <c r="O355" s="16">
        <f t="shared" si="121"/>
        <v>0.1025886170551709</v>
      </c>
      <c r="P355" s="21">
        <v>0.38987410028575498</v>
      </c>
      <c r="Q355" s="16">
        <f t="shared" si="122"/>
        <v>0.49246271734092589</v>
      </c>
      <c r="R355" s="18">
        <f t="shared" si="110"/>
        <v>0.45507567077332745</v>
      </c>
      <c r="S355" s="18">
        <f t="shared" si="111"/>
        <v>3.7633438080866832</v>
      </c>
      <c r="T355" s="18">
        <f t="shared" si="112"/>
        <v>4.2184194788600102</v>
      </c>
      <c r="U355" s="18">
        <f t="shared" si="113"/>
        <v>16.031530067940931</v>
      </c>
      <c r="V355" s="18">
        <f t="shared" si="114"/>
        <v>20.249949546800941</v>
      </c>
      <c r="X355" s="11">
        <f t="shared" si="115"/>
        <v>100</v>
      </c>
      <c r="Y355" s="11">
        <f t="shared" si="116"/>
        <v>20.249949546800941</v>
      </c>
      <c r="AA355" s="7">
        <v>0</v>
      </c>
      <c r="AB355" s="25">
        <f t="shared" si="117"/>
        <v>0</v>
      </c>
      <c r="AC355" s="7">
        <v>0</v>
      </c>
      <c r="AD355" s="25">
        <f t="shared" si="118"/>
        <v>0</v>
      </c>
      <c r="AE355" s="7">
        <v>0</v>
      </c>
      <c r="AF355" s="25">
        <f t="shared" si="119"/>
        <v>0</v>
      </c>
      <c r="AH355" s="7">
        <v>0</v>
      </c>
      <c r="AI355" s="25">
        <f t="shared" si="120"/>
        <v>0</v>
      </c>
    </row>
    <row r="356" spans="1:35" ht="14.4" x14ac:dyDescent="0.3">
      <c r="A356" t="s">
        <v>425</v>
      </c>
      <c r="B356" t="s">
        <v>858</v>
      </c>
      <c r="C356" s="7" t="s">
        <v>941</v>
      </c>
      <c r="D356" s="20">
        <v>0.67091653879731805</v>
      </c>
      <c r="E356" s="24">
        <v>0</v>
      </c>
      <c r="F356" s="24">
        <v>1.8448761682701199E-2</v>
      </c>
      <c r="G356" s="24">
        <v>3.6013264324050299E-3</v>
      </c>
      <c r="H356" s="16">
        <f t="shared" si="105"/>
        <v>0.64886645068221183</v>
      </c>
      <c r="I356" s="18">
        <f t="shared" si="106"/>
        <v>0</v>
      </c>
      <c r="J356" s="18">
        <f t="shared" si="107"/>
        <v>2.7497849010805973</v>
      </c>
      <c r="K356" s="18">
        <f t="shared" si="108"/>
        <v>0.53677711371681958</v>
      </c>
      <c r="L356" s="18">
        <f t="shared" si="109"/>
        <v>96.713437985202589</v>
      </c>
      <c r="M356">
        <v>2.3953767585198502E-2</v>
      </c>
      <c r="N356" s="21">
        <v>1.7052142889387299E-2</v>
      </c>
      <c r="O356" s="16">
        <f t="shared" si="121"/>
        <v>4.1005910474585801E-2</v>
      </c>
      <c r="P356" s="21">
        <v>5.8833127718028802E-2</v>
      </c>
      <c r="Q356" s="16">
        <f t="shared" si="122"/>
        <v>9.983903819261461E-2</v>
      </c>
      <c r="R356" s="18">
        <f t="shared" si="110"/>
        <v>3.5703051273915403</v>
      </c>
      <c r="S356" s="18">
        <f t="shared" si="111"/>
        <v>2.541619099143821</v>
      </c>
      <c r="T356" s="18">
        <f t="shared" si="112"/>
        <v>6.1119242265353622</v>
      </c>
      <c r="U356" s="18">
        <f t="shared" si="113"/>
        <v>8.7690680309495423</v>
      </c>
      <c r="V356" s="18">
        <f t="shared" si="114"/>
        <v>14.880992257484904</v>
      </c>
      <c r="X356" s="11">
        <f t="shared" si="115"/>
        <v>100</v>
      </c>
      <c r="Y356" s="11">
        <f t="shared" si="116"/>
        <v>14.880992257484904</v>
      </c>
      <c r="AA356" s="7">
        <v>0</v>
      </c>
      <c r="AB356" s="25">
        <f t="shared" si="117"/>
        <v>0</v>
      </c>
      <c r="AC356" s="7">
        <v>1.7341701881453599E-2</v>
      </c>
      <c r="AD356" s="25">
        <f t="shared" si="118"/>
        <v>2.5847778193902116</v>
      </c>
      <c r="AE356" s="7">
        <v>3.6338023026025602E-2</v>
      </c>
      <c r="AF356" s="25">
        <f t="shared" si="119"/>
        <v>5.4161763683997082</v>
      </c>
      <c r="AH356" s="7">
        <v>0</v>
      </c>
      <c r="AI356" s="25">
        <f t="shared" si="120"/>
        <v>0</v>
      </c>
    </row>
    <row r="357" spans="1:35" ht="14.4" x14ac:dyDescent="0.3">
      <c r="A357" t="s">
        <v>426</v>
      </c>
      <c r="B357" t="s">
        <v>859</v>
      </c>
      <c r="C357" s="7" t="s">
        <v>941</v>
      </c>
      <c r="D357" s="20">
        <v>2.1654617941394401</v>
      </c>
      <c r="E357" s="24">
        <v>0</v>
      </c>
      <c r="F357" s="24">
        <v>0</v>
      </c>
      <c r="G357" s="24">
        <v>0</v>
      </c>
      <c r="H357" s="16">
        <f t="shared" si="105"/>
        <v>2.1654617941394401</v>
      </c>
      <c r="I357" s="18">
        <f t="shared" si="106"/>
        <v>0</v>
      </c>
      <c r="J357" s="18">
        <f t="shared" si="107"/>
        <v>0</v>
      </c>
      <c r="K357" s="18">
        <f t="shared" si="108"/>
        <v>0</v>
      </c>
      <c r="L357" s="18">
        <f t="shared" si="109"/>
        <v>100</v>
      </c>
      <c r="M357">
        <v>0.116512034590344</v>
      </c>
      <c r="N357" s="21">
        <v>5.5545005635258299E-2</v>
      </c>
      <c r="O357" s="16">
        <f t="shared" si="121"/>
        <v>0.17205704022560231</v>
      </c>
      <c r="P357" s="21">
        <v>0.10147936992601</v>
      </c>
      <c r="Q357" s="16">
        <f t="shared" si="122"/>
        <v>0.27353641015161234</v>
      </c>
      <c r="R357" s="18">
        <f t="shared" si="110"/>
        <v>5.3804705724049118</v>
      </c>
      <c r="S357" s="18">
        <f t="shared" si="111"/>
        <v>2.5650420517962553</v>
      </c>
      <c r="T357" s="18">
        <f t="shared" si="112"/>
        <v>7.945512624201168</v>
      </c>
      <c r="U357" s="18">
        <f t="shared" si="113"/>
        <v>4.6862692383052709</v>
      </c>
      <c r="V357" s="18">
        <f t="shared" si="114"/>
        <v>12.631781862506442</v>
      </c>
      <c r="X357" s="11">
        <f t="shared" si="115"/>
        <v>100</v>
      </c>
      <c r="Y357" s="11">
        <f t="shared" si="116"/>
        <v>12.631781862506438</v>
      </c>
      <c r="AA357" s="7">
        <v>0</v>
      </c>
      <c r="AB357" s="25">
        <f t="shared" si="117"/>
        <v>0</v>
      </c>
      <c r="AC357" s="7">
        <v>0</v>
      </c>
      <c r="AD357" s="25">
        <f t="shared" si="118"/>
        <v>0</v>
      </c>
      <c r="AE357" s="7">
        <v>0</v>
      </c>
      <c r="AF357" s="25">
        <f t="shared" si="119"/>
        <v>0</v>
      </c>
      <c r="AH357" s="7">
        <v>0</v>
      </c>
      <c r="AI357" s="25">
        <f t="shared" si="120"/>
        <v>0</v>
      </c>
    </row>
    <row r="358" spans="1:35" ht="14.4" x14ac:dyDescent="0.3">
      <c r="A358" t="s">
        <v>427</v>
      </c>
      <c r="B358" t="s">
        <v>860</v>
      </c>
      <c r="C358" s="7" t="s">
        <v>944</v>
      </c>
      <c r="D358" s="20">
        <v>2.1025040069755598</v>
      </c>
      <c r="E358" s="24">
        <v>0.16044331198297401</v>
      </c>
      <c r="F358" s="24">
        <v>0</v>
      </c>
      <c r="G358" s="24">
        <v>1.03974316082734</v>
      </c>
      <c r="H358" s="16">
        <f t="shared" si="105"/>
        <v>0.90231753416524585</v>
      </c>
      <c r="I358" s="18">
        <f t="shared" si="106"/>
        <v>7.6310585592543445</v>
      </c>
      <c r="J358" s="18">
        <f t="shared" si="107"/>
        <v>0</v>
      </c>
      <c r="K358" s="18">
        <f t="shared" si="108"/>
        <v>49.452612569476365</v>
      </c>
      <c r="L358" s="18">
        <f t="shared" si="109"/>
        <v>42.916328871269286</v>
      </c>
      <c r="M358">
        <v>0.74563313954992805</v>
      </c>
      <c r="N358" s="21">
        <v>7.3149528543613895E-2</v>
      </c>
      <c r="O358" s="16">
        <f t="shared" si="121"/>
        <v>0.81878266809354194</v>
      </c>
      <c r="P358" s="21">
        <v>0.116967238718358</v>
      </c>
      <c r="Q358" s="16">
        <f t="shared" si="122"/>
        <v>0.93574990681189996</v>
      </c>
      <c r="R358" s="18">
        <f t="shared" si="110"/>
        <v>35.464053199238229</v>
      </c>
      <c r="S358" s="18">
        <f t="shared" si="111"/>
        <v>3.4791623845149804</v>
      </c>
      <c r="T358" s="18">
        <f t="shared" si="112"/>
        <v>38.943215583753208</v>
      </c>
      <c r="U358" s="18">
        <f t="shared" si="113"/>
        <v>5.563234996475213</v>
      </c>
      <c r="V358" s="18">
        <f t="shared" si="114"/>
        <v>44.506450580228424</v>
      </c>
      <c r="X358" s="11">
        <f t="shared" si="115"/>
        <v>100</v>
      </c>
      <c r="Y358" s="11">
        <f t="shared" si="116"/>
        <v>44.506450580228417</v>
      </c>
      <c r="AA358" s="7">
        <v>0</v>
      </c>
      <c r="AB358" s="25">
        <f t="shared" si="117"/>
        <v>0</v>
      </c>
      <c r="AC358" s="7">
        <v>1.1812123030105599</v>
      </c>
      <c r="AD358" s="25">
        <f t="shared" si="118"/>
        <v>56.181215307633451</v>
      </c>
      <c r="AE358" s="7">
        <v>2.2785514766740299E-2</v>
      </c>
      <c r="AF358" s="25">
        <f t="shared" si="119"/>
        <v>1.0837322873651563</v>
      </c>
      <c r="AH358" s="7">
        <v>0</v>
      </c>
      <c r="AI358" s="25">
        <f t="shared" si="120"/>
        <v>0</v>
      </c>
    </row>
    <row r="359" spans="1:35" ht="14.4" x14ac:dyDescent="0.3">
      <c r="A359" t="s">
        <v>428</v>
      </c>
      <c r="B359" t="s">
        <v>861</v>
      </c>
      <c r="C359" s="7" t="s">
        <v>941</v>
      </c>
      <c r="D359" s="20">
        <v>2.0430708092813301</v>
      </c>
      <c r="E359" s="24">
        <v>0</v>
      </c>
      <c r="F359" s="24">
        <v>0</v>
      </c>
      <c r="G359" s="24">
        <v>0</v>
      </c>
      <c r="H359" s="16">
        <f t="shared" si="105"/>
        <v>2.0430708092813301</v>
      </c>
      <c r="I359" s="18">
        <f t="shared" si="106"/>
        <v>0</v>
      </c>
      <c r="J359" s="18">
        <f t="shared" si="107"/>
        <v>0</v>
      </c>
      <c r="K359" s="18">
        <f t="shared" si="108"/>
        <v>0</v>
      </c>
      <c r="L359" s="18">
        <f t="shared" si="109"/>
        <v>100</v>
      </c>
      <c r="M359">
        <v>3.6012039386230703E-2</v>
      </c>
      <c r="N359" s="21">
        <v>5.6018734197597897E-3</v>
      </c>
      <c r="O359" s="16">
        <f t="shared" si="121"/>
        <v>4.1613912805990493E-2</v>
      </c>
      <c r="P359" s="21">
        <v>9.6032122947974103E-3</v>
      </c>
      <c r="Q359" s="16">
        <f t="shared" si="122"/>
        <v>5.1217125100787901E-2</v>
      </c>
      <c r="R359" s="18">
        <f t="shared" si="110"/>
        <v>1.7626427445702819</v>
      </c>
      <c r="S359" s="18">
        <f t="shared" si="111"/>
        <v>0.27418890203469271</v>
      </c>
      <c r="T359" s="18">
        <f t="shared" si="112"/>
        <v>2.0368316466049743</v>
      </c>
      <c r="U359" s="18">
        <f t="shared" si="113"/>
        <v>0.47003815292018358</v>
      </c>
      <c r="V359" s="18">
        <f t="shared" si="114"/>
        <v>2.5068697995251581</v>
      </c>
      <c r="X359" s="11">
        <f t="shared" si="115"/>
        <v>100</v>
      </c>
      <c r="Y359" s="11">
        <f t="shared" si="116"/>
        <v>2.5068697995251581</v>
      </c>
      <c r="AA359" s="7">
        <v>0</v>
      </c>
      <c r="AB359" s="25">
        <f t="shared" si="117"/>
        <v>0</v>
      </c>
      <c r="AC359" s="7">
        <v>0</v>
      </c>
      <c r="AD359" s="25">
        <f t="shared" si="118"/>
        <v>0</v>
      </c>
      <c r="AE359" s="7">
        <v>0</v>
      </c>
      <c r="AF359" s="25">
        <f t="shared" si="119"/>
        <v>0</v>
      </c>
      <c r="AH359" s="7">
        <v>0</v>
      </c>
      <c r="AI359" s="25">
        <f t="shared" si="120"/>
        <v>0</v>
      </c>
    </row>
    <row r="360" spans="1:35" ht="14.4" x14ac:dyDescent="0.3">
      <c r="A360" t="s">
        <v>429</v>
      </c>
      <c r="B360" t="s">
        <v>862</v>
      </c>
      <c r="C360" s="7" t="s">
        <v>941</v>
      </c>
      <c r="D360" s="20">
        <v>0.92489381066123</v>
      </c>
      <c r="E360" s="24">
        <v>0</v>
      </c>
      <c r="F360" s="24">
        <v>0</v>
      </c>
      <c r="G360" s="24">
        <v>0</v>
      </c>
      <c r="H360" s="16">
        <f t="shared" si="105"/>
        <v>0.92489381066123</v>
      </c>
      <c r="I360" s="18">
        <f t="shared" si="106"/>
        <v>0</v>
      </c>
      <c r="J360" s="18">
        <f t="shared" si="107"/>
        <v>0</v>
      </c>
      <c r="K360" s="18">
        <f t="shared" si="108"/>
        <v>0</v>
      </c>
      <c r="L360" s="18">
        <f t="shared" si="109"/>
        <v>100</v>
      </c>
      <c r="M360">
        <v>5.5264229909819301E-2</v>
      </c>
      <c r="N360" s="21">
        <v>9.4118097478519298E-3</v>
      </c>
      <c r="O360" s="16">
        <f t="shared" si="121"/>
        <v>6.4676039657671228E-2</v>
      </c>
      <c r="P360" s="21">
        <v>4.0719310695263002E-2</v>
      </c>
      <c r="Q360" s="16">
        <f t="shared" si="122"/>
        <v>0.10539535035293424</v>
      </c>
      <c r="R360" s="18">
        <f t="shared" si="110"/>
        <v>5.9751972899796471</v>
      </c>
      <c r="S360" s="18">
        <f t="shared" si="111"/>
        <v>1.017609766587495</v>
      </c>
      <c r="T360" s="18">
        <f t="shared" si="112"/>
        <v>6.9928070565671421</v>
      </c>
      <c r="U360" s="18">
        <f t="shared" si="113"/>
        <v>4.4025930572669463</v>
      </c>
      <c r="V360" s="18">
        <f t="shared" si="114"/>
        <v>11.395400113834087</v>
      </c>
      <c r="X360" s="11">
        <f t="shared" si="115"/>
        <v>100</v>
      </c>
      <c r="Y360" s="11">
        <f t="shared" si="116"/>
        <v>11.395400113834089</v>
      </c>
      <c r="AA360" s="7">
        <v>0</v>
      </c>
      <c r="AB360" s="25">
        <f t="shared" si="117"/>
        <v>0</v>
      </c>
      <c r="AC360" s="7">
        <v>0</v>
      </c>
      <c r="AD360" s="25">
        <f t="shared" si="118"/>
        <v>0</v>
      </c>
      <c r="AE360" s="7">
        <v>0</v>
      </c>
      <c r="AF360" s="25">
        <f t="shared" si="119"/>
        <v>0</v>
      </c>
      <c r="AH360" s="7">
        <v>0</v>
      </c>
      <c r="AI360" s="25">
        <f t="shared" si="120"/>
        <v>0</v>
      </c>
    </row>
    <row r="361" spans="1:35" ht="14.4" x14ac:dyDescent="0.3">
      <c r="A361" t="s">
        <v>430</v>
      </c>
      <c r="B361" t="s">
        <v>863</v>
      </c>
      <c r="C361" s="7" t="s">
        <v>941</v>
      </c>
      <c r="D361" s="20">
        <v>2.3831654998980398</v>
      </c>
      <c r="E361" s="24">
        <v>2.1087121721293398</v>
      </c>
      <c r="F361" s="24">
        <v>0.112634021920952</v>
      </c>
      <c r="G361" s="24">
        <v>0.13643587617497199</v>
      </c>
      <c r="H361" s="16">
        <f t="shared" si="105"/>
        <v>2.5383429672776014E-2</v>
      </c>
      <c r="I361" s="18">
        <f t="shared" si="106"/>
        <v>88.483664781969935</v>
      </c>
      <c r="J361" s="18">
        <f t="shared" si="107"/>
        <v>4.7262358374091464</v>
      </c>
      <c r="K361" s="18">
        <f t="shared" si="108"/>
        <v>5.7249853684441643</v>
      </c>
      <c r="L361" s="18">
        <f t="shared" si="109"/>
        <v>1.065114012176746</v>
      </c>
      <c r="M361">
        <v>0.89778080855587195</v>
      </c>
      <c r="N361" s="21">
        <v>0.40981597823254901</v>
      </c>
      <c r="O361" s="16">
        <f t="shared" si="121"/>
        <v>1.3075967867884208</v>
      </c>
      <c r="P361" s="21">
        <v>0.37478934344862902</v>
      </c>
      <c r="Q361" s="16">
        <f t="shared" si="122"/>
        <v>1.6823861302370497</v>
      </c>
      <c r="R361" s="18">
        <f t="shared" si="110"/>
        <v>37.671777666900688</v>
      </c>
      <c r="S361" s="18">
        <f t="shared" si="111"/>
        <v>17.196286965805875</v>
      </c>
      <c r="T361" s="18">
        <f t="shared" si="112"/>
        <v>54.868064632706556</v>
      </c>
      <c r="U361" s="18">
        <f t="shared" si="113"/>
        <v>15.726534454475102</v>
      </c>
      <c r="V361" s="18">
        <f t="shared" si="114"/>
        <v>70.594599087181649</v>
      </c>
      <c r="X361" s="11">
        <f t="shared" si="115"/>
        <v>100</v>
      </c>
      <c r="Y361" s="11">
        <f t="shared" si="116"/>
        <v>70.594599087181663</v>
      </c>
      <c r="AA361" s="7">
        <v>0.10524964955588199</v>
      </c>
      <c r="AB361" s="25">
        <f t="shared" si="117"/>
        <v>4.4163802119653432</v>
      </c>
      <c r="AC361" s="7">
        <v>9.8321815923804706E-2</v>
      </c>
      <c r="AD361" s="25">
        <f t="shared" si="118"/>
        <v>4.1256814068519905</v>
      </c>
      <c r="AE361" s="7">
        <v>4.1745345180650402E-3</v>
      </c>
      <c r="AF361" s="25">
        <f t="shared" si="119"/>
        <v>0.17516762970274793</v>
      </c>
      <c r="AH361" s="7">
        <v>2.3831654998980398</v>
      </c>
      <c r="AI361" s="25">
        <f t="shared" si="120"/>
        <v>100</v>
      </c>
    </row>
    <row r="362" spans="1:35" ht="14.4" x14ac:dyDescent="0.3">
      <c r="A362" t="s">
        <v>431</v>
      </c>
      <c r="B362" t="s">
        <v>864</v>
      </c>
      <c r="C362" s="7" t="s">
        <v>944</v>
      </c>
      <c r="D362" s="20">
        <v>128.19436438835001</v>
      </c>
      <c r="E362" s="24">
        <v>1.60481953258759</v>
      </c>
      <c r="F362" s="24">
        <v>2.6835751449510802E-2</v>
      </c>
      <c r="G362" s="24">
        <v>0.14901002720921899</v>
      </c>
      <c r="H362" s="16">
        <f t="shared" si="105"/>
        <v>126.4136990771037</v>
      </c>
      <c r="I362" s="18">
        <f t="shared" si="106"/>
        <v>1.2518643391576676</v>
      </c>
      <c r="J362" s="18">
        <f t="shared" si="107"/>
        <v>2.0933643672677367E-2</v>
      </c>
      <c r="K362" s="18">
        <f t="shared" si="108"/>
        <v>0.11623758027132171</v>
      </c>
      <c r="L362" s="18">
        <f t="shared" si="109"/>
        <v>98.610964436898342</v>
      </c>
      <c r="M362">
        <v>1.9915888933886601</v>
      </c>
      <c r="N362" s="21">
        <v>0.84328071176897801</v>
      </c>
      <c r="O362" s="16">
        <f t="shared" si="121"/>
        <v>2.8348696051576381</v>
      </c>
      <c r="P362" s="21">
        <v>2.1475163704718598</v>
      </c>
      <c r="Q362" s="16">
        <f t="shared" si="122"/>
        <v>4.9823859756294979</v>
      </c>
      <c r="R362" s="18">
        <f t="shared" si="110"/>
        <v>1.5535697710980272</v>
      </c>
      <c r="S362" s="18">
        <f t="shared" si="111"/>
        <v>0.65781418379232071</v>
      </c>
      <c r="T362" s="18">
        <f t="shared" si="112"/>
        <v>2.2113839548903478</v>
      </c>
      <c r="U362" s="18">
        <f t="shared" si="113"/>
        <v>1.6752034153125539</v>
      </c>
      <c r="V362" s="18">
        <f t="shared" si="114"/>
        <v>3.8865873702029021</v>
      </c>
      <c r="X362" s="11">
        <f t="shared" si="115"/>
        <v>100.00000000000001</v>
      </c>
      <c r="Y362" s="11">
        <f t="shared" si="116"/>
        <v>3.8865873702029017</v>
      </c>
      <c r="AA362" s="7">
        <v>0</v>
      </c>
      <c r="AB362" s="25">
        <f t="shared" si="117"/>
        <v>0</v>
      </c>
      <c r="AC362" s="7">
        <v>0.16131304740630101</v>
      </c>
      <c r="AD362" s="25">
        <f t="shared" si="118"/>
        <v>0.12583474178133275</v>
      </c>
      <c r="AE362" s="7">
        <v>0</v>
      </c>
      <c r="AF362" s="25">
        <f t="shared" si="119"/>
        <v>0</v>
      </c>
      <c r="AH362" s="7">
        <v>0</v>
      </c>
      <c r="AI362" s="25">
        <f t="shared" si="120"/>
        <v>0</v>
      </c>
    </row>
    <row r="363" spans="1:35" ht="14.4" x14ac:dyDescent="0.3">
      <c r="A363" t="s">
        <v>432</v>
      </c>
      <c r="B363" t="s">
        <v>865</v>
      </c>
      <c r="C363" s="7" t="s">
        <v>941</v>
      </c>
      <c r="D363" s="20">
        <v>0.56889443724025002</v>
      </c>
      <c r="E363" s="24">
        <v>0</v>
      </c>
      <c r="F363" s="24">
        <v>0</v>
      </c>
      <c r="G363" s="24">
        <v>0</v>
      </c>
      <c r="H363" s="16">
        <f t="shared" si="105"/>
        <v>0.56889443724025002</v>
      </c>
      <c r="I363" s="18">
        <f t="shared" si="106"/>
        <v>0</v>
      </c>
      <c r="J363" s="18">
        <f t="shared" si="107"/>
        <v>0</v>
      </c>
      <c r="K363" s="18">
        <f t="shared" si="108"/>
        <v>0</v>
      </c>
      <c r="L363" s="18">
        <f t="shared" si="109"/>
        <v>100</v>
      </c>
      <c r="M363">
        <v>2.3941590432310401E-3</v>
      </c>
      <c r="N363" s="21">
        <v>2.1180592324904798E-3</v>
      </c>
      <c r="O363" s="16">
        <f t="shared" si="121"/>
        <v>4.5122182757215204E-3</v>
      </c>
      <c r="P363" s="21">
        <v>3.6617099123773998E-2</v>
      </c>
      <c r="Q363" s="16">
        <f t="shared" si="122"/>
        <v>4.1129317399495519E-2</v>
      </c>
      <c r="R363" s="18">
        <f t="shared" si="110"/>
        <v>0.42084416484107084</v>
      </c>
      <c r="S363" s="18">
        <f t="shared" si="111"/>
        <v>0.37231146832184642</v>
      </c>
      <c r="T363" s="18">
        <f t="shared" si="112"/>
        <v>0.79315563316291726</v>
      </c>
      <c r="U363" s="18">
        <f t="shared" si="113"/>
        <v>6.4365366800572561</v>
      </c>
      <c r="V363" s="18">
        <f t="shared" si="114"/>
        <v>7.2296923132201734</v>
      </c>
      <c r="X363" s="11">
        <f t="shared" si="115"/>
        <v>100</v>
      </c>
      <c r="Y363" s="11">
        <f t="shared" si="116"/>
        <v>7.2296923132201734</v>
      </c>
      <c r="AA363" s="7">
        <v>0</v>
      </c>
      <c r="AB363" s="25">
        <f t="shared" si="117"/>
        <v>0</v>
      </c>
      <c r="AC363" s="7">
        <v>0</v>
      </c>
      <c r="AD363" s="25">
        <f t="shared" si="118"/>
        <v>0</v>
      </c>
      <c r="AE363" s="7">
        <v>0</v>
      </c>
      <c r="AF363" s="25">
        <f t="shared" si="119"/>
        <v>0</v>
      </c>
      <c r="AH363" s="7">
        <v>0</v>
      </c>
      <c r="AI363" s="25">
        <f t="shared" si="120"/>
        <v>0</v>
      </c>
    </row>
    <row r="364" spans="1:35" ht="14.4" x14ac:dyDescent="0.3">
      <c r="A364" t="s">
        <v>433</v>
      </c>
      <c r="B364" t="s">
        <v>866</v>
      </c>
      <c r="C364" s="7" t="s">
        <v>943</v>
      </c>
      <c r="D364" s="20">
        <v>179.55402199860299</v>
      </c>
      <c r="E364" s="24">
        <v>4.3183249127829697</v>
      </c>
      <c r="F364" s="24">
        <v>2.19625944218213</v>
      </c>
      <c r="G364" s="24">
        <v>9.0117693472060392</v>
      </c>
      <c r="H364" s="16">
        <f t="shared" si="105"/>
        <v>164.02766829643184</v>
      </c>
      <c r="I364" s="18">
        <f t="shared" si="106"/>
        <v>2.4050282275584829</v>
      </c>
      <c r="J364" s="18">
        <f t="shared" si="107"/>
        <v>1.223174740245706</v>
      </c>
      <c r="K364" s="18">
        <f t="shared" si="108"/>
        <v>5.0189738146195104</v>
      </c>
      <c r="L364" s="18">
        <f t="shared" si="109"/>
        <v>91.352823217576301</v>
      </c>
      <c r="M364">
        <v>16.7145048376149</v>
      </c>
      <c r="N364" s="21">
        <v>6.1494888285570202</v>
      </c>
      <c r="O364" s="16">
        <f t="shared" si="121"/>
        <v>22.863993666171922</v>
      </c>
      <c r="P364" s="21">
        <v>14.1430740747376</v>
      </c>
      <c r="Q364" s="16">
        <f t="shared" si="122"/>
        <v>37.00706774090952</v>
      </c>
      <c r="R364" s="18">
        <f t="shared" si="110"/>
        <v>9.3089002694380998</v>
      </c>
      <c r="S364" s="18">
        <f t="shared" si="111"/>
        <v>3.4248683265946926</v>
      </c>
      <c r="T364" s="18">
        <f t="shared" si="112"/>
        <v>12.733768596032794</v>
      </c>
      <c r="U364" s="18">
        <f t="shared" si="113"/>
        <v>7.876779320959816</v>
      </c>
      <c r="V364" s="18">
        <f t="shared" si="114"/>
        <v>20.610547916992608</v>
      </c>
      <c r="X364" s="11">
        <f t="shared" si="115"/>
        <v>100</v>
      </c>
      <c r="Y364" s="11">
        <f t="shared" si="116"/>
        <v>20.610547916992608</v>
      </c>
      <c r="AA364" s="7">
        <v>0.404920459380264</v>
      </c>
      <c r="AB364" s="25">
        <f t="shared" si="117"/>
        <v>0.22551455816646337</v>
      </c>
      <c r="AC364" s="7">
        <v>0.72747500213652805</v>
      </c>
      <c r="AD364" s="25">
        <f t="shared" si="118"/>
        <v>0.40515661751213128</v>
      </c>
      <c r="AE364" s="7">
        <v>4.5073858796809096</v>
      </c>
      <c r="AF364" s="25">
        <f t="shared" si="119"/>
        <v>2.5103229821919442</v>
      </c>
      <c r="AH364" s="7">
        <v>0</v>
      </c>
      <c r="AI364" s="25">
        <f t="shared" si="120"/>
        <v>0</v>
      </c>
    </row>
    <row r="365" spans="1:35" ht="14.4" x14ac:dyDescent="0.3">
      <c r="A365" t="s">
        <v>434</v>
      </c>
      <c r="B365" t="s">
        <v>867</v>
      </c>
      <c r="C365" s="7" t="s">
        <v>941</v>
      </c>
      <c r="D365" s="20">
        <v>0.173615935798548</v>
      </c>
      <c r="E365" s="24">
        <v>0</v>
      </c>
      <c r="F365" s="24">
        <v>0</v>
      </c>
      <c r="G365" s="24">
        <v>0</v>
      </c>
      <c r="H365" s="16">
        <f t="shared" si="105"/>
        <v>0.173615935798548</v>
      </c>
      <c r="I365" s="18">
        <f t="shared" si="106"/>
        <v>0</v>
      </c>
      <c r="J365" s="18">
        <f t="shared" si="107"/>
        <v>0</v>
      </c>
      <c r="K365" s="18">
        <f t="shared" si="108"/>
        <v>0</v>
      </c>
      <c r="L365" s="18">
        <f t="shared" si="109"/>
        <v>100</v>
      </c>
      <c r="M365">
        <v>1.2867260654417199E-2</v>
      </c>
      <c r="N365" s="21">
        <v>3.20146663555642E-3</v>
      </c>
      <c r="O365" s="16">
        <f t="shared" si="121"/>
        <v>1.6068727289973619E-2</v>
      </c>
      <c r="P365" s="21">
        <v>8.4599141131344296E-3</v>
      </c>
      <c r="Q365" s="16">
        <f t="shared" si="122"/>
        <v>2.4528641403108051E-2</v>
      </c>
      <c r="R365" s="18">
        <f t="shared" si="110"/>
        <v>7.4113361744324466</v>
      </c>
      <c r="S365" s="18">
        <f t="shared" si="111"/>
        <v>1.8439935371319727</v>
      </c>
      <c r="T365" s="18">
        <f t="shared" si="112"/>
        <v>9.2553297115644177</v>
      </c>
      <c r="U365" s="18">
        <f t="shared" si="113"/>
        <v>4.8727751137722359</v>
      </c>
      <c r="V365" s="18">
        <f t="shared" si="114"/>
        <v>14.128104825336656</v>
      </c>
      <c r="X365" s="11">
        <f t="shared" si="115"/>
        <v>100</v>
      </c>
      <c r="Y365" s="11">
        <f t="shared" si="116"/>
        <v>14.128104825336656</v>
      </c>
      <c r="AA365" s="7">
        <v>0</v>
      </c>
      <c r="AB365" s="25">
        <f t="shared" si="117"/>
        <v>0</v>
      </c>
      <c r="AC365" s="7">
        <v>0</v>
      </c>
      <c r="AD365" s="25">
        <f t="shared" si="118"/>
        <v>0</v>
      </c>
      <c r="AE365" s="7">
        <v>0</v>
      </c>
      <c r="AF365" s="25">
        <f t="shared" si="119"/>
        <v>0</v>
      </c>
      <c r="AH365" s="7">
        <v>0</v>
      </c>
      <c r="AI365" s="25">
        <f t="shared" si="120"/>
        <v>0</v>
      </c>
    </row>
    <row r="366" spans="1:35" ht="14.4" x14ac:dyDescent="0.3">
      <c r="A366" t="s">
        <v>435</v>
      </c>
      <c r="B366" t="s">
        <v>868</v>
      </c>
      <c r="C366" s="7" t="s">
        <v>941</v>
      </c>
      <c r="D366" s="20">
        <v>1.02160779435765</v>
      </c>
      <c r="E366" s="24">
        <v>0</v>
      </c>
      <c r="F366" s="24">
        <v>0</v>
      </c>
      <c r="G366" s="24">
        <v>0</v>
      </c>
      <c r="H366" s="16">
        <f t="shared" si="105"/>
        <v>1.02160779435765</v>
      </c>
      <c r="I366" s="18">
        <f t="shared" si="106"/>
        <v>0</v>
      </c>
      <c r="J366" s="18">
        <f t="shared" si="107"/>
        <v>0</v>
      </c>
      <c r="K366" s="18">
        <f t="shared" si="108"/>
        <v>0</v>
      </c>
      <c r="L366" s="18">
        <f t="shared" si="109"/>
        <v>100</v>
      </c>
      <c r="M366">
        <v>0</v>
      </c>
      <c r="N366" s="21">
        <v>1.3250619913102099E-3</v>
      </c>
      <c r="O366" s="16">
        <f t="shared" si="121"/>
        <v>1.3250619913102099E-3</v>
      </c>
      <c r="P366" s="21">
        <v>0.106572210755443</v>
      </c>
      <c r="Q366" s="16">
        <f t="shared" si="122"/>
        <v>0.1078972727467532</v>
      </c>
      <c r="R366" s="18">
        <f t="shared" si="110"/>
        <v>0</v>
      </c>
      <c r="S366" s="18">
        <f t="shared" si="111"/>
        <v>0.12970359061750902</v>
      </c>
      <c r="T366" s="18">
        <f t="shared" si="112"/>
        <v>0.12970359061750902</v>
      </c>
      <c r="U366" s="18">
        <f t="shared" si="113"/>
        <v>10.431812613807606</v>
      </c>
      <c r="V366" s="18">
        <f t="shared" si="114"/>
        <v>10.561516204425114</v>
      </c>
      <c r="X366" s="11">
        <f t="shared" si="115"/>
        <v>100</v>
      </c>
      <c r="Y366" s="11">
        <f t="shared" si="116"/>
        <v>10.561516204425116</v>
      </c>
      <c r="AA366" s="7">
        <v>0</v>
      </c>
      <c r="AB366" s="25">
        <f t="shared" si="117"/>
        <v>0</v>
      </c>
      <c r="AC366" s="7">
        <v>0</v>
      </c>
      <c r="AD366" s="25">
        <f t="shared" si="118"/>
        <v>0</v>
      </c>
      <c r="AE366" s="7">
        <v>0</v>
      </c>
      <c r="AF366" s="25">
        <f t="shared" si="119"/>
        <v>0</v>
      </c>
      <c r="AH366" s="7">
        <v>0</v>
      </c>
      <c r="AI366" s="25">
        <f t="shared" si="120"/>
        <v>0</v>
      </c>
    </row>
    <row r="367" spans="1:35" ht="14.4" x14ac:dyDescent="0.3">
      <c r="A367" t="s">
        <v>436</v>
      </c>
      <c r="B367" t="s">
        <v>869</v>
      </c>
      <c r="C367" s="7" t="s">
        <v>941</v>
      </c>
      <c r="D367" s="20">
        <v>0.22841111780297901</v>
      </c>
      <c r="E367" s="24">
        <v>0</v>
      </c>
      <c r="F367" s="24">
        <v>0</v>
      </c>
      <c r="G367" s="24">
        <v>0</v>
      </c>
      <c r="H367" s="16">
        <f t="shared" si="105"/>
        <v>0.22841111780297901</v>
      </c>
      <c r="I367" s="18">
        <f t="shared" si="106"/>
        <v>0</v>
      </c>
      <c r="J367" s="18">
        <f t="shared" si="107"/>
        <v>0</v>
      </c>
      <c r="K367" s="18">
        <f t="shared" si="108"/>
        <v>0</v>
      </c>
      <c r="L367" s="18">
        <f t="shared" si="109"/>
        <v>100</v>
      </c>
      <c r="M367">
        <v>1.12038623747183E-2</v>
      </c>
      <c r="N367" s="21">
        <v>1.20041369327052E-2</v>
      </c>
      <c r="O367" s="16">
        <f t="shared" si="121"/>
        <v>2.32079993074235E-2</v>
      </c>
      <c r="P367" s="21">
        <v>2.3621554569838901E-2</v>
      </c>
      <c r="Q367" s="16">
        <f t="shared" si="122"/>
        <v>4.6829553877262398E-2</v>
      </c>
      <c r="R367" s="18">
        <f t="shared" si="110"/>
        <v>4.9051300490471021</v>
      </c>
      <c r="S367" s="18">
        <f t="shared" si="111"/>
        <v>5.25549590062408</v>
      </c>
      <c r="T367" s="18">
        <f t="shared" si="112"/>
        <v>10.160625949671182</v>
      </c>
      <c r="U367" s="18">
        <f t="shared" si="113"/>
        <v>10.341683363335312</v>
      </c>
      <c r="V367" s="18">
        <f t="shared" si="114"/>
        <v>20.502309313006492</v>
      </c>
      <c r="X367" s="11">
        <f t="shared" si="115"/>
        <v>100</v>
      </c>
      <c r="Y367" s="11">
        <f t="shared" si="116"/>
        <v>20.502309313006492</v>
      </c>
      <c r="AA367" s="7">
        <v>0</v>
      </c>
      <c r="AB367" s="25">
        <f t="shared" si="117"/>
        <v>0</v>
      </c>
      <c r="AC367" s="7">
        <v>0</v>
      </c>
      <c r="AD367" s="25">
        <f t="shared" si="118"/>
        <v>0</v>
      </c>
      <c r="AE367" s="7">
        <v>0</v>
      </c>
      <c r="AF367" s="25">
        <f t="shared" si="119"/>
        <v>0</v>
      </c>
      <c r="AH367" s="7">
        <v>0</v>
      </c>
      <c r="AI367" s="25">
        <f t="shared" si="120"/>
        <v>0</v>
      </c>
    </row>
    <row r="368" spans="1:35" ht="14.4" x14ac:dyDescent="0.3">
      <c r="A368" t="s">
        <v>437</v>
      </c>
      <c r="B368" t="s">
        <v>870</v>
      </c>
      <c r="C368" s="7" t="s">
        <v>941</v>
      </c>
      <c r="D368" s="20">
        <v>4.9037994238823597</v>
      </c>
      <c r="E368" s="24">
        <v>0</v>
      </c>
      <c r="F368" s="24">
        <v>0</v>
      </c>
      <c r="G368" s="24">
        <v>0</v>
      </c>
      <c r="H368" s="16">
        <f t="shared" si="105"/>
        <v>4.9037994238823597</v>
      </c>
      <c r="I368" s="18">
        <f t="shared" si="106"/>
        <v>0</v>
      </c>
      <c r="J368" s="18">
        <f t="shared" si="107"/>
        <v>0</v>
      </c>
      <c r="K368" s="18">
        <f t="shared" si="108"/>
        <v>0</v>
      </c>
      <c r="L368" s="18">
        <f t="shared" si="109"/>
        <v>100</v>
      </c>
      <c r="M368">
        <v>0.30928863589619698</v>
      </c>
      <c r="N368" s="21">
        <v>6.2250560054920301E-2</v>
      </c>
      <c r="O368" s="16">
        <f t="shared" si="121"/>
        <v>0.37153919595111728</v>
      </c>
      <c r="P368" s="21">
        <v>0.13755269305682499</v>
      </c>
      <c r="Q368" s="16">
        <f t="shared" si="122"/>
        <v>0.50909188900794233</v>
      </c>
      <c r="R368" s="18">
        <f t="shared" si="110"/>
        <v>6.3071224811909579</v>
      </c>
      <c r="S368" s="18">
        <f t="shared" si="111"/>
        <v>1.2694352821966821</v>
      </c>
      <c r="T368" s="18">
        <f t="shared" si="112"/>
        <v>7.5765577633876395</v>
      </c>
      <c r="U368" s="18">
        <f t="shared" si="113"/>
        <v>2.8050228234645846</v>
      </c>
      <c r="V368" s="18">
        <f t="shared" si="114"/>
        <v>10.381580586852225</v>
      </c>
      <c r="X368" s="11">
        <f t="shared" si="115"/>
        <v>100</v>
      </c>
      <c r="Y368" s="11">
        <f t="shared" si="116"/>
        <v>10.381580586852225</v>
      </c>
      <c r="AA368" s="7">
        <v>0</v>
      </c>
      <c r="AB368" s="25">
        <f t="shared" si="117"/>
        <v>0</v>
      </c>
      <c r="AC368" s="7">
        <v>0</v>
      </c>
      <c r="AD368" s="25">
        <f t="shared" si="118"/>
        <v>0</v>
      </c>
      <c r="AE368" s="7">
        <v>0</v>
      </c>
      <c r="AF368" s="25">
        <f t="shared" si="119"/>
        <v>0</v>
      </c>
      <c r="AH368" s="7">
        <v>0</v>
      </c>
      <c r="AI368" s="25">
        <f t="shared" si="120"/>
        <v>0</v>
      </c>
    </row>
    <row r="369" spans="1:35" ht="14.4" x14ac:dyDescent="0.3">
      <c r="A369" t="s">
        <v>438</v>
      </c>
      <c r="B369" t="s">
        <v>871</v>
      </c>
      <c r="C369" s="7" t="s">
        <v>941</v>
      </c>
      <c r="D369" s="20">
        <v>0.72623728103516605</v>
      </c>
      <c r="E369" s="24">
        <v>0</v>
      </c>
      <c r="F369" s="24">
        <v>0</v>
      </c>
      <c r="G369" s="24">
        <v>0</v>
      </c>
      <c r="H369" s="16">
        <f t="shared" si="105"/>
        <v>0.72623728103516605</v>
      </c>
      <c r="I369" s="18">
        <f t="shared" si="106"/>
        <v>0</v>
      </c>
      <c r="J369" s="18">
        <f t="shared" si="107"/>
        <v>0</v>
      </c>
      <c r="K369" s="18">
        <f t="shared" si="108"/>
        <v>0</v>
      </c>
      <c r="L369" s="18">
        <f t="shared" si="109"/>
        <v>100</v>
      </c>
      <c r="M369">
        <v>0</v>
      </c>
      <c r="N369" s="21">
        <v>0</v>
      </c>
      <c r="O369" s="16">
        <f t="shared" si="121"/>
        <v>0</v>
      </c>
      <c r="P369" s="21">
        <v>3.44116627496725E-2</v>
      </c>
      <c r="Q369" s="16">
        <f t="shared" si="122"/>
        <v>3.44116627496725E-2</v>
      </c>
      <c r="R369" s="18">
        <f t="shared" si="110"/>
        <v>0</v>
      </c>
      <c r="S369" s="18">
        <f t="shared" si="111"/>
        <v>0</v>
      </c>
      <c r="T369" s="18">
        <f t="shared" si="112"/>
        <v>0</v>
      </c>
      <c r="U369" s="18">
        <f t="shared" si="113"/>
        <v>4.7383497994791339</v>
      </c>
      <c r="V369" s="18">
        <f t="shared" si="114"/>
        <v>4.7383497994791339</v>
      </c>
      <c r="X369" s="11">
        <f t="shared" si="115"/>
        <v>100</v>
      </c>
      <c r="Y369" s="11">
        <f t="shared" si="116"/>
        <v>4.7383497994791339</v>
      </c>
      <c r="AA369" s="7">
        <v>0</v>
      </c>
      <c r="AB369" s="25">
        <f t="shared" si="117"/>
        <v>0</v>
      </c>
      <c r="AC369" s="7">
        <v>0</v>
      </c>
      <c r="AD369" s="25">
        <f t="shared" si="118"/>
        <v>0</v>
      </c>
      <c r="AE369" s="7">
        <v>0</v>
      </c>
      <c r="AF369" s="25">
        <f t="shared" si="119"/>
        <v>0</v>
      </c>
      <c r="AH369" s="7">
        <v>0</v>
      </c>
      <c r="AI369" s="25">
        <f t="shared" si="120"/>
        <v>0</v>
      </c>
    </row>
    <row r="370" spans="1:35" ht="14.4" x14ac:dyDescent="0.3">
      <c r="A370" t="s">
        <v>439</v>
      </c>
      <c r="B370" t="s">
        <v>872</v>
      </c>
      <c r="C370" s="7" t="s">
        <v>941</v>
      </c>
      <c r="D370" s="20">
        <v>3.3895072075888502</v>
      </c>
      <c r="E370" s="24">
        <v>0</v>
      </c>
      <c r="F370" s="24">
        <v>0</v>
      </c>
      <c r="G370" s="24">
        <v>0</v>
      </c>
      <c r="H370" s="16">
        <f t="shared" si="105"/>
        <v>3.3895072075888502</v>
      </c>
      <c r="I370" s="18">
        <f t="shared" si="106"/>
        <v>0</v>
      </c>
      <c r="J370" s="18">
        <f t="shared" si="107"/>
        <v>0</v>
      </c>
      <c r="K370" s="18">
        <f t="shared" si="108"/>
        <v>0</v>
      </c>
      <c r="L370" s="18">
        <f t="shared" si="109"/>
        <v>100</v>
      </c>
      <c r="M370">
        <v>6.0334358635591304E-4</v>
      </c>
      <c r="N370" s="21">
        <v>1.3843016897028401E-2</v>
      </c>
      <c r="O370" s="16">
        <f t="shared" si="121"/>
        <v>1.4446360483384314E-2</v>
      </c>
      <c r="P370" s="21">
        <v>1.6468025948163101E-2</v>
      </c>
      <c r="Q370" s="16">
        <f t="shared" si="122"/>
        <v>3.0914386431547414E-2</v>
      </c>
      <c r="R370" s="18">
        <f t="shared" si="110"/>
        <v>1.7800333482255837E-2</v>
      </c>
      <c r="S370" s="18">
        <f t="shared" si="111"/>
        <v>0.40840794986465684</v>
      </c>
      <c r="T370" s="18">
        <f t="shared" si="112"/>
        <v>0.42620828334691263</v>
      </c>
      <c r="U370" s="18">
        <f t="shared" si="113"/>
        <v>0.48585310310868901</v>
      </c>
      <c r="V370" s="18">
        <f t="shared" si="114"/>
        <v>0.91206138645560164</v>
      </c>
      <c r="X370" s="11">
        <f t="shared" si="115"/>
        <v>100</v>
      </c>
      <c r="Y370" s="11">
        <f t="shared" si="116"/>
        <v>0.91206138645560175</v>
      </c>
      <c r="AA370" s="7">
        <v>0</v>
      </c>
      <c r="AB370" s="25">
        <f t="shared" si="117"/>
        <v>0</v>
      </c>
      <c r="AC370" s="7">
        <v>0</v>
      </c>
      <c r="AD370" s="25">
        <f t="shared" si="118"/>
        <v>0</v>
      </c>
      <c r="AE370" s="7">
        <v>0</v>
      </c>
      <c r="AF370" s="25">
        <f t="shared" si="119"/>
        <v>0</v>
      </c>
      <c r="AH370" s="7">
        <v>0</v>
      </c>
      <c r="AI370" s="25">
        <f t="shared" si="120"/>
        <v>0</v>
      </c>
    </row>
    <row r="371" spans="1:35" ht="14.4" x14ac:dyDescent="0.3">
      <c r="A371" t="s">
        <v>440</v>
      </c>
      <c r="B371" t="s">
        <v>873</v>
      </c>
      <c r="C371" s="7" t="s">
        <v>941</v>
      </c>
      <c r="D371" s="20">
        <v>2.8740310821394899</v>
      </c>
      <c r="E371" s="24">
        <v>0</v>
      </c>
      <c r="F371" s="24">
        <v>0</v>
      </c>
      <c r="G371" s="24">
        <v>0</v>
      </c>
      <c r="H371" s="16">
        <f t="shared" si="105"/>
        <v>2.8740310821394899</v>
      </c>
      <c r="I371" s="18">
        <f t="shared" si="106"/>
        <v>0</v>
      </c>
      <c r="J371" s="18">
        <f t="shared" si="107"/>
        <v>0</v>
      </c>
      <c r="K371" s="18">
        <f t="shared" si="108"/>
        <v>0</v>
      </c>
      <c r="L371" s="18">
        <f t="shared" si="109"/>
        <v>100</v>
      </c>
      <c r="M371">
        <v>4.7293389273837902E-2</v>
      </c>
      <c r="N371" s="21">
        <v>3.6903175052261199E-2</v>
      </c>
      <c r="O371" s="16">
        <f t="shared" si="121"/>
        <v>8.4196564326099094E-2</v>
      </c>
      <c r="P371" s="21">
        <v>8.1758245174853E-2</v>
      </c>
      <c r="Q371" s="16">
        <f t="shared" si="122"/>
        <v>0.16595480950095209</v>
      </c>
      <c r="R371" s="18">
        <f t="shared" si="110"/>
        <v>1.6455420251972952</v>
      </c>
      <c r="S371" s="18">
        <f t="shared" si="111"/>
        <v>1.284021431834679</v>
      </c>
      <c r="T371" s="18">
        <f t="shared" si="112"/>
        <v>2.929563457031974</v>
      </c>
      <c r="U371" s="18">
        <f t="shared" si="113"/>
        <v>2.844723763877683</v>
      </c>
      <c r="V371" s="18">
        <f t="shared" si="114"/>
        <v>5.7742872209096578</v>
      </c>
      <c r="X371" s="11">
        <f t="shared" si="115"/>
        <v>100</v>
      </c>
      <c r="Y371" s="11">
        <f t="shared" si="116"/>
        <v>5.774287220909657</v>
      </c>
      <c r="AA371" s="7">
        <v>0</v>
      </c>
      <c r="AB371" s="25">
        <f t="shared" si="117"/>
        <v>0</v>
      </c>
      <c r="AC371" s="7">
        <v>0</v>
      </c>
      <c r="AD371" s="25">
        <f t="shared" si="118"/>
        <v>0</v>
      </c>
      <c r="AE371" s="7">
        <v>0</v>
      </c>
      <c r="AF371" s="25">
        <f t="shared" si="119"/>
        <v>0</v>
      </c>
      <c r="AH371" s="7">
        <v>0</v>
      </c>
      <c r="AI371" s="25">
        <f t="shared" si="120"/>
        <v>0</v>
      </c>
    </row>
    <row r="372" spans="1:35" ht="14.4" x14ac:dyDescent="0.3">
      <c r="A372" t="s">
        <v>441</v>
      </c>
      <c r="B372" t="s">
        <v>874</v>
      </c>
      <c r="C372" s="7" t="s">
        <v>943</v>
      </c>
      <c r="D372" s="20">
        <v>4.12655439483349</v>
      </c>
      <c r="E372" s="24">
        <v>0</v>
      </c>
      <c r="F372" s="24">
        <v>0</v>
      </c>
      <c r="G372" s="24">
        <v>0</v>
      </c>
      <c r="H372" s="16">
        <f t="shared" si="105"/>
        <v>4.12655439483349</v>
      </c>
      <c r="I372" s="18">
        <f t="shared" si="106"/>
        <v>0</v>
      </c>
      <c r="J372" s="18">
        <f t="shared" si="107"/>
        <v>0</v>
      </c>
      <c r="K372" s="18">
        <f t="shared" si="108"/>
        <v>0</v>
      </c>
      <c r="L372" s="18">
        <f t="shared" si="109"/>
        <v>100</v>
      </c>
      <c r="M372">
        <v>0.16440544353203901</v>
      </c>
      <c r="N372" s="21">
        <v>3.3177874134113501E-2</v>
      </c>
      <c r="O372" s="16">
        <f t="shared" si="121"/>
        <v>0.1975833176661525</v>
      </c>
      <c r="P372" s="21">
        <v>8.8318362541092904E-2</v>
      </c>
      <c r="Q372" s="16">
        <f t="shared" si="122"/>
        <v>0.28590168020724538</v>
      </c>
      <c r="R372" s="18">
        <f t="shared" si="110"/>
        <v>3.9840852149647459</v>
      </c>
      <c r="S372" s="18">
        <f t="shared" si="111"/>
        <v>0.80400913109621697</v>
      </c>
      <c r="T372" s="18">
        <f t="shared" si="112"/>
        <v>4.7880943460609631</v>
      </c>
      <c r="U372" s="18">
        <f t="shared" si="113"/>
        <v>2.1402447197029284</v>
      </c>
      <c r="V372" s="18">
        <f t="shared" si="114"/>
        <v>6.9283390657638906</v>
      </c>
      <c r="X372" s="11">
        <f t="shared" si="115"/>
        <v>100</v>
      </c>
      <c r="Y372" s="11">
        <f t="shared" si="116"/>
        <v>6.9283390657638915</v>
      </c>
      <c r="AA372" s="7">
        <v>0</v>
      </c>
      <c r="AB372" s="25">
        <f t="shared" si="117"/>
        <v>0</v>
      </c>
      <c r="AC372" s="7">
        <v>0</v>
      </c>
      <c r="AD372" s="25">
        <f t="shared" si="118"/>
        <v>0</v>
      </c>
      <c r="AE372" s="7">
        <v>0</v>
      </c>
      <c r="AF372" s="25">
        <f t="shared" si="119"/>
        <v>0</v>
      </c>
      <c r="AH372" s="7">
        <v>0</v>
      </c>
      <c r="AI372" s="25">
        <f t="shared" si="120"/>
        <v>0</v>
      </c>
    </row>
    <row r="373" spans="1:35" ht="14.4" x14ac:dyDescent="0.3">
      <c r="A373" t="s">
        <v>442</v>
      </c>
      <c r="B373" t="s">
        <v>875</v>
      </c>
      <c r="C373" s="7" t="s">
        <v>941</v>
      </c>
      <c r="D373" s="20">
        <v>0.47794652636814799</v>
      </c>
      <c r="E373" s="24">
        <v>0</v>
      </c>
      <c r="F373" s="24">
        <v>0</v>
      </c>
      <c r="G373" s="24">
        <v>0</v>
      </c>
      <c r="H373" s="16">
        <f t="shared" si="105"/>
        <v>0.47794652636814799</v>
      </c>
      <c r="I373" s="18">
        <f t="shared" si="106"/>
        <v>0</v>
      </c>
      <c r="J373" s="18">
        <f t="shared" si="107"/>
        <v>0</v>
      </c>
      <c r="K373" s="18">
        <f t="shared" si="108"/>
        <v>0</v>
      </c>
      <c r="L373" s="18">
        <f t="shared" si="109"/>
        <v>100</v>
      </c>
      <c r="M373">
        <v>1.0293218346539601E-2</v>
      </c>
      <c r="N373" s="21">
        <v>2.0426541750814E-3</v>
      </c>
      <c r="O373" s="16">
        <f t="shared" si="121"/>
        <v>1.2335872521621001E-2</v>
      </c>
      <c r="P373" s="21">
        <v>3.9503411534100003E-2</v>
      </c>
      <c r="Q373" s="16">
        <f t="shared" si="122"/>
        <v>5.1839284055721004E-2</v>
      </c>
      <c r="R373" s="18">
        <f t="shared" si="110"/>
        <v>2.1536338855219634</v>
      </c>
      <c r="S373" s="18">
        <f t="shared" si="111"/>
        <v>0.42738132037557786</v>
      </c>
      <c r="T373" s="18">
        <f t="shared" si="112"/>
        <v>2.5810152058975411</v>
      </c>
      <c r="U373" s="18">
        <f t="shared" si="113"/>
        <v>8.2652366645032789</v>
      </c>
      <c r="V373" s="18">
        <f t="shared" si="114"/>
        <v>10.84625187040082</v>
      </c>
      <c r="X373" s="11">
        <f t="shared" si="115"/>
        <v>100</v>
      </c>
      <c r="Y373" s="11">
        <f t="shared" si="116"/>
        <v>10.84625187040082</v>
      </c>
      <c r="AA373" s="7">
        <v>0</v>
      </c>
      <c r="AB373" s="25">
        <f t="shared" si="117"/>
        <v>0</v>
      </c>
      <c r="AC373" s="7">
        <v>0</v>
      </c>
      <c r="AD373" s="25">
        <f t="shared" si="118"/>
        <v>0</v>
      </c>
      <c r="AE373" s="7">
        <v>0</v>
      </c>
      <c r="AF373" s="25">
        <f t="shared" si="119"/>
        <v>0</v>
      </c>
      <c r="AH373" s="7">
        <v>0</v>
      </c>
      <c r="AI373" s="25">
        <f t="shared" si="120"/>
        <v>0</v>
      </c>
    </row>
    <row r="374" spans="1:35" ht="14.4" x14ac:dyDescent="0.3">
      <c r="A374" t="s">
        <v>443</v>
      </c>
      <c r="B374" t="s">
        <v>876</v>
      </c>
      <c r="C374" s="7" t="s">
        <v>944</v>
      </c>
      <c r="D374" s="20">
        <v>2.8768022902069599</v>
      </c>
      <c r="E374" s="24">
        <v>0</v>
      </c>
      <c r="F374" s="24">
        <v>0</v>
      </c>
      <c r="G374" s="24">
        <v>0</v>
      </c>
      <c r="H374" s="16">
        <f t="shared" si="105"/>
        <v>2.8768022902069599</v>
      </c>
      <c r="I374" s="18">
        <f t="shared" si="106"/>
        <v>0</v>
      </c>
      <c r="J374" s="18">
        <f t="shared" si="107"/>
        <v>0</v>
      </c>
      <c r="K374" s="18">
        <f t="shared" si="108"/>
        <v>0</v>
      </c>
      <c r="L374" s="18">
        <f t="shared" si="109"/>
        <v>100</v>
      </c>
      <c r="M374">
        <v>1.8406222935835801E-2</v>
      </c>
      <c r="N374" s="21">
        <v>7.4461193478939203E-2</v>
      </c>
      <c r="O374" s="16">
        <f t="shared" si="121"/>
        <v>9.2867416414775E-2</v>
      </c>
      <c r="P374" s="21">
        <v>0.17987925002514801</v>
      </c>
      <c r="Q374" s="16">
        <f t="shared" si="122"/>
        <v>0.27274666643992301</v>
      </c>
      <c r="R374" s="18">
        <f t="shared" si="110"/>
        <v>0.63981536021759911</v>
      </c>
      <c r="S374" s="18">
        <f t="shared" si="111"/>
        <v>2.5883319730527048</v>
      </c>
      <c r="T374" s="18">
        <f t="shared" si="112"/>
        <v>3.2281473332703037</v>
      </c>
      <c r="U374" s="18">
        <f t="shared" si="113"/>
        <v>6.2527498200860832</v>
      </c>
      <c r="V374" s="18">
        <f t="shared" si="114"/>
        <v>9.4808971533563877</v>
      </c>
      <c r="X374" s="11">
        <f t="shared" si="115"/>
        <v>100</v>
      </c>
      <c r="Y374" s="11">
        <f t="shared" si="116"/>
        <v>9.4808971533563877</v>
      </c>
      <c r="AA374" s="7">
        <v>0</v>
      </c>
      <c r="AB374" s="25">
        <f t="shared" si="117"/>
        <v>0</v>
      </c>
      <c r="AC374" s="7">
        <v>0</v>
      </c>
      <c r="AD374" s="25">
        <f t="shared" si="118"/>
        <v>0</v>
      </c>
      <c r="AE374" s="7">
        <v>0</v>
      </c>
      <c r="AF374" s="25">
        <f t="shared" si="119"/>
        <v>0</v>
      </c>
      <c r="AH374" s="7">
        <v>0</v>
      </c>
      <c r="AI374" s="25">
        <f t="shared" si="120"/>
        <v>0</v>
      </c>
    </row>
    <row r="375" spans="1:35" ht="14.4" x14ac:dyDescent="0.3">
      <c r="A375" t="s">
        <v>444</v>
      </c>
      <c r="B375" t="s">
        <v>877</v>
      </c>
      <c r="C375" s="7" t="s">
        <v>941</v>
      </c>
      <c r="D375" s="20">
        <v>2.0307205898213199</v>
      </c>
      <c r="E375" s="24">
        <v>0</v>
      </c>
      <c r="F375" s="24">
        <v>0</v>
      </c>
      <c r="G375" s="24">
        <v>0</v>
      </c>
      <c r="H375" s="16">
        <f t="shared" ref="H375:H438" si="123">D375-E375-F375-G375</f>
        <v>2.0307205898213199</v>
      </c>
      <c r="I375" s="18">
        <f t="shared" ref="I375:I438" si="124">E375/D375*100</f>
        <v>0</v>
      </c>
      <c r="J375" s="18">
        <f t="shared" ref="J375:J438" si="125">F375/D375*100</f>
        <v>0</v>
      </c>
      <c r="K375" s="18">
        <f t="shared" ref="K375:K438" si="126">G375/D375*100</f>
        <v>0</v>
      </c>
      <c r="L375" s="18">
        <f t="shared" ref="L375:L438" si="127">H375/D375*100</f>
        <v>100</v>
      </c>
      <c r="M375">
        <v>2.7459771889692602E-2</v>
      </c>
      <c r="N375" s="21">
        <v>1.39045404605552E-2</v>
      </c>
      <c r="O375" s="16">
        <f t="shared" si="121"/>
        <v>4.1364312350247803E-2</v>
      </c>
      <c r="P375" s="21">
        <v>8.3802845554596297E-3</v>
      </c>
      <c r="Q375" s="16">
        <f t="shared" si="122"/>
        <v>4.9744596905707435E-2</v>
      </c>
      <c r="R375" s="18">
        <f t="shared" ref="R375:R438" si="128">M375/D375*100</f>
        <v>1.3522181252965357</v>
      </c>
      <c r="S375" s="18">
        <f t="shared" ref="S375:S438" si="129">N375/D375*100</f>
        <v>0.68470968040850166</v>
      </c>
      <c r="T375" s="18">
        <f t="shared" ref="T375:T438" si="130">O375/D375*100</f>
        <v>2.0369278057050373</v>
      </c>
      <c r="U375" s="18">
        <f t="shared" ref="U375:U438" si="131">P375/D375*100</f>
        <v>0.41267541174618216</v>
      </c>
      <c r="V375" s="18">
        <f t="shared" ref="V375:V438" si="132">Q375/D375*100</f>
        <v>2.4496032174512199</v>
      </c>
      <c r="X375" s="11">
        <f t="shared" ref="X375:X437" si="133">SUM(I375:L375)</f>
        <v>100</v>
      </c>
      <c r="Y375" s="11">
        <f t="shared" ref="Y375:Y438" si="134">SUM(R375:S375,U375)</f>
        <v>2.4496032174512195</v>
      </c>
      <c r="AA375" s="7">
        <v>0</v>
      </c>
      <c r="AB375" s="25">
        <f t="shared" ref="AB375:AB438" si="135">AA375/D375*100</f>
        <v>0</v>
      </c>
      <c r="AC375" s="7">
        <v>0</v>
      </c>
      <c r="AD375" s="25">
        <f t="shared" ref="AD375:AD438" si="136">AC375/D375*100</f>
        <v>0</v>
      </c>
      <c r="AE375" s="7">
        <v>0</v>
      </c>
      <c r="AF375" s="25">
        <f t="shared" ref="AF375:AF438" si="137">AE375/D375*100</f>
        <v>0</v>
      </c>
      <c r="AH375" s="7">
        <v>0</v>
      </c>
      <c r="AI375" s="25">
        <f t="shared" ref="AI375:AI438" si="138">AH375/D375*100</f>
        <v>0</v>
      </c>
    </row>
    <row r="376" spans="1:35" ht="14.4" x14ac:dyDescent="0.3">
      <c r="A376" t="s">
        <v>445</v>
      </c>
      <c r="B376" t="s">
        <v>878</v>
      </c>
      <c r="C376" s="7" t="s">
        <v>941</v>
      </c>
      <c r="D376" s="20">
        <v>2.03061364685726</v>
      </c>
      <c r="E376" s="24">
        <v>0</v>
      </c>
      <c r="F376" s="24">
        <v>0</v>
      </c>
      <c r="G376" s="24">
        <v>0</v>
      </c>
      <c r="H376" s="16">
        <f t="shared" si="123"/>
        <v>2.03061364685726</v>
      </c>
      <c r="I376" s="18">
        <f t="shared" si="124"/>
        <v>0</v>
      </c>
      <c r="J376" s="18">
        <f t="shared" si="125"/>
        <v>0</v>
      </c>
      <c r="K376" s="18">
        <f t="shared" si="126"/>
        <v>0</v>
      </c>
      <c r="L376" s="18">
        <f t="shared" si="127"/>
        <v>100</v>
      </c>
      <c r="M376">
        <v>0.29130658708404999</v>
      </c>
      <c r="N376" s="21">
        <v>9.2976131507969503E-2</v>
      </c>
      <c r="O376" s="16">
        <f t="shared" si="121"/>
        <v>0.38428271859201951</v>
      </c>
      <c r="P376" s="21">
        <v>0.125624181206481</v>
      </c>
      <c r="Q376" s="16">
        <f t="shared" si="122"/>
        <v>0.50990689979850057</v>
      </c>
      <c r="R376" s="18">
        <f t="shared" si="128"/>
        <v>14.345741620268305</v>
      </c>
      <c r="S376" s="18">
        <f t="shared" si="129"/>
        <v>4.5787209030071674</v>
      </c>
      <c r="T376" s="18">
        <f t="shared" si="130"/>
        <v>18.924462523275473</v>
      </c>
      <c r="U376" s="18">
        <f t="shared" si="131"/>
        <v>6.1865131952061398</v>
      </c>
      <c r="V376" s="18">
        <f t="shared" si="132"/>
        <v>25.110975718481615</v>
      </c>
      <c r="X376" s="11">
        <f t="shared" si="133"/>
        <v>100</v>
      </c>
      <c r="Y376" s="11">
        <f t="shared" si="134"/>
        <v>25.110975718481612</v>
      </c>
      <c r="AA376" s="7">
        <v>0</v>
      </c>
      <c r="AB376" s="25">
        <f t="shared" si="135"/>
        <v>0</v>
      </c>
      <c r="AC376" s="7">
        <v>0</v>
      </c>
      <c r="AD376" s="25">
        <f t="shared" si="136"/>
        <v>0</v>
      </c>
      <c r="AE376" s="7">
        <v>0</v>
      </c>
      <c r="AF376" s="25">
        <f t="shared" si="137"/>
        <v>0</v>
      </c>
      <c r="AH376" s="7">
        <v>0</v>
      </c>
      <c r="AI376" s="25">
        <f t="shared" si="138"/>
        <v>0</v>
      </c>
    </row>
    <row r="377" spans="1:35" ht="14.4" x14ac:dyDescent="0.3">
      <c r="A377" t="s">
        <v>446</v>
      </c>
      <c r="B377" t="s">
        <v>879</v>
      </c>
      <c r="C377" s="7" t="s">
        <v>945</v>
      </c>
      <c r="D377" s="20">
        <v>1.1694722299943601</v>
      </c>
      <c r="E377" s="24">
        <v>8.4322667464322806E-2</v>
      </c>
      <c r="F377" s="24">
        <v>1.71587466091732E-2</v>
      </c>
      <c r="G377" s="24">
        <v>2.6012055390904398E-2</v>
      </c>
      <c r="H377" s="16">
        <f t="shared" si="123"/>
        <v>1.0419787605299597</v>
      </c>
      <c r="I377" s="18">
        <f t="shared" si="124"/>
        <v>7.2103180649898349</v>
      </c>
      <c r="J377" s="18">
        <f t="shared" si="125"/>
        <v>1.4672213814992385</v>
      </c>
      <c r="K377" s="18">
        <f t="shared" si="126"/>
        <v>2.2242559270543643</v>
      </c>
      <c r="L377" s="18">
        <f t="shared" si="127"/>
        <v>89.098204626456564</v>
      </c>
      <c r="M377">
        <v>0.14929801675988699</v>
      </c>
      <c r="N377" s="21">
        <v>2.4966993687651099E-2</v>
      </c>
      <c r="O377" s="16">
        <f t="shared" si="121"/>
        <v>0.17426501044753809</v>
      </c>
      <c r="P377" s="21">
        <v>8.5534230365713601E-2</v>
      </c>
      <c r="Q377" s="16">
        <f t="shared" si="122"/>
        <v>0.25979924081325168</v>
      </c>
      <c r="R377" s="18">
        <f t="shared" si="128"/>
        <v>12.766272933270677</v>
      </c>
      <c r="S377" s="18">
        <f t="shared" si="129"/>
        <v>2.1348941041354617</v>
      </c>
      <c r="T377" s="18">
        <f t="shared" si="130"/>
        <v>14.901167037406138</v>
      </c>
      <c r="U377" s="18">
        <f t="shared" si="131"/>
        <v>7.3139171817808881</v>
      </c>
      <c r="V377" s="18">
        <f t="shared" si="132"/>
        <v>22.215084219187027</v>
      </c>
      <c r="X377" s="11">
        <f t="shared" si="133"/>
        <v>100</v>
      </c>
      <c r="Y377" s="11">
        <f t="shared" si="134"/>
        <v>22.215084219187027</v>
      </c>
      <c r="AA377" s="7">
        <v>0</v>
      </c>
      <c r="AB377" s="25">
        <f t="shared" si="135"/>
        <v>0</v>
      </c>
      <c r="AC377" s="7">
        <v>0</v>
      </c>
      <c r="AD377" s="25">
        <f t="shared" si="136"/>
        <v>0</v>
      </c>
      <c r="AE377" s="7">
        <v>0.580042335149069</v>
      </c>
      <c r="AF377" s="25">
        <f t="shared" si="137"/>
        <v>49.598641188073898</v>
      </c>
      <c r="AH377" s="7">
        <v>0</v>
      </c>
      <c r="AI377" s="25">
        <f t="shared" si="138"/>
        <v>0</v>
      </c>
    </row>
    <row r="378" spans="1:35" ht="14.4" x14ac:dyDescent="0.3">
      <c r="A378" t="s">
        <v>447</v>
      </c>
      <c r="B378" t="s">
        <v>880</v>
      </c>
      <c r="C378" s="7" t="s">
        <v>941</v>
      </c>
      <c r="D378" s="20">
        <v>0.77355128765478698</v>
      </c>
      <c r="E378" s="24">
        <v>0</v>
      </c>
      <c r="F378" s="24">
        <v>0</v>
      </c>
      <c r="G378" s="24">
        <v>0</v>
      </c>
      <c r="H378" s="16">
        <f t="shared" si="123"/>
        <v>0.77355128765478698</v>
      </c>
      <c r="I378" s="18">
        <f t="shared" si="124"/>
        <v>0</v>
      </c>
      <c r="J378" s="18">
        <f t="shared" si="125"/>
        <v>0</v>
      </c>
      <c r="K378" s="18">
        <f t="shared" si="126"/>
        <v>0</v>
      </c>
      <c r="L378" s="18">
        <f t="shared" si="127"/>
        <v>100</v>
      </c>
      <c r="M378">
        <v>3.6016324449767101E-2</v>
      </c>
      <c r="N378" s="21">
        <v>1.2805803910887301E-2</v>
      </c>
      <c r="O378" s="16">
        <f t="shared" si="121"/>
        <v>4.8822128360654402E-2</v>
      </c>
      <c r="P378" s="21">
        <v>0.105441000785235</v>
      </c>
      <c r="Q378" s="16">
        <f t="shared" si="122"/>
        <v>0.15426312914588941</v>
      </c>
      <c r="R378" s="18">
        <f t="shared" si="128"/>
        <v>4.6559711068363079</v>
      </c>
      <c r="S378" s="18">
        <f t="shared" si="129"/>
        <v>1.6554563498577164</v>
      </c>
      <c r="T378" s="18">
        <f t="shared" si="130"/>
        <v>6.3114274566940241</v>
      </c>
      <c r="U378" s="18">
        <f t="shared" si="131"/>
        <v>13.630770508430748</v>
      </c>
      <c r="V378" s="18">
        <f t="shared" si="132"/>
        <v>19.942197965124773</v>
      </c>
      <c r="X378" s="11">
        <f t="shared" si="133"/>
        <v>100</v>
      </c>
      <c r="Y378" s="11">
        <f t="shared" si="134"/>
        <v>19.942197965124773</v>
      </c>
      <c r="AA378" s="7">
        <v>0</v>
      </c>
      <c r="AB378" s="25">
        <f t="shared" si="135"/>
        <v>0</v>
      </c>
      <c r="AC378" s="7">
        <v>0</v>
      </c>
      <c r="AD378" s="25">
        <f t="shared" si="136"/>
        <v>0</v>
      </c>
      <c r="AE378" s="7">
        <v>0</v>
      </c>
      <c r="AF378" s="25">
        <f t="shared" si="137"/>
        <v>0</v>
      </c>
      <c r="AH378" s="7">
        <v>0</v>
      </c>
      <c r="AI378" s="25">
        <f t="shared" si="138"/>
        <v>0</v>
      </c>
    </row>
    <row r="379" spans="1:35" ht="14.4" x14ac:dyDescent="0.3">
      <c r="A379" t="s">
        <v>448</v>
      </c>
      <c r="B379" t="s">
        <v>881</v>
      </c>
      <c r="C379" s="7" t="s">
        <v>941</v>
      </c>
      <c r="D379" s="20">
        <v>1.9309794325010801</v>
      </c>
      <c r="E379" s="24">
        <v>0</v>
      </c>
      <c r="F379" s="24">
        <v>0</v>
      </c>
      <c r="G379" s="24">
        <v>0</v>
      </c>
      <c r="H379" s="16">
        <f t="shared" si="123"/>
        <v>1.9309794325010801</v>
      </c>
      <c r="I379" s="18">
        <f t="shared" si="124"/>
        <v>0</v>
      </c>
      <c r="J379" s="18">
        <f t="shared" si="125"/>
        <v>0</v>
      </c>
      <c r="K379" s="18">
        <f t="shared" si="126"/>
        <v>0</v>
      </c>
      <c r="L379" s="18">
        <f t="shared" si="127"/>
        <v>100</v>
      </c>
      <c r="M379">
        <v>2.4141883525109699E-3</v>
      </c>
      <c r="N379" s="21">
        <v>4.9748908070920096E-3</v>
      </c>
      <c r="O379" s="16">
        <f t="shared" si="121"/>
        <v>7.3890791596029799E-3</v>
      </c>
      <c r="P379" s="21">
        <v>1.5569031874598601E-2</v>
      </c>
      <c r="Q379" s="16">
        <f t="shared" si="122"/>
        <v>2.2958111034201582E-2</v>
      </c>
      <c r="R379" s="18">
        <f t="shared" si="128"/>
        <v>0.12502403246128929</v>
      </c>
      <c r="S379" s="18">
        <f t="shared" si="129"/>
        <v>0.25763561865847201</v>
      </c>
      <c r="T379" s="18">
        <f t="shared" si="130"/>
        <v>0.3826596511197613</v>
      </c>
      <c r="U379" s="18">
        <f t="shared" si="131"/>
        <v>0.80627642182770332</v>
      </c>
      <c r="V379" s="18">
        <f t="shared" si="132"/>
        <v>1.1889360729474647</v>
      </c>
      <c r="X379" s="11">
        <f t="shared" si="133"/>
        <v>100</v>
      </c>
      <c r="Y379" s="11">
        <f t="shared" si="134"/>
        <v>1.1889360729474645</v>
      </c>
      <c r="AA379" s="7">
        <v>0</v>
      </c>
      <c r="AB379" s="25">
        <f t="shared" si="135"/>
        <v>0</v>
      </c>
      <c r="AC379" s="7">
        <v>0</v>
      </c>
      <c r="AD379" s="25">
        <f t="shared" si="136"/>
        <v>0</v>
      </c>
      <c r="AE379" s="7">
        <v>0</v>
      </c>
      <c r="AF379" s="25">
        <f t="shared" si="137"/>
        <v>0</v>
      </c>
      <c r="AH379" s="7">
        <v>0</v>
      </c>
      <c r="AI379" s="25">
        <f t="shared" si="138"/>
        <v>0</v>
      </c>
    </row>
    <row r="380" spans="1:35" ht="14.4" x14ac:dyDescent="0.3">
      <c r="A380" t="s">
        <v>449</v>
      </c>
      <c r="B380" t="s">
        <v>882</v>
      </c>
      <c r="C380" s="7" t="s">
        <v>941</v>
      </c>
      <c r="D380" s="20">
        <v>0.74505146916313003</v>
      </c>
      <c r="E380" s="24">
        <v>0</v>
      </c>
      <c r="F380" s="24">
        <v>0</v>
      </c>
      <c r="G380" s="24">
        <v>0</v>
      </c>
      <c r="H380" s="16">
        <f t="shared" si="123"/>
        <v>0.74505146916313003</v>
      </c>
      <c r="I380" s="18">
        <f t="shared" si="124"/>
        <v>0</v>
      </c>
      <c r="J380" s="18">
        <f t="shared" si="125"/>
        <v>0</v>
      </c>
      <c r="K380" s="18">
        <f t="shared" si="126"/>
        <v>0</v>
      </c>
      <c r="L380" s="18">
        <f t="shared" si="127"/>
        <v>100</v>
      </c>
      <c r="M380">
        <v>3.6288781665993102E-3</v>
      </c>
      <c r="N380" s="21">
        <v>1.08026166734576E-2</v>
      </c>
      <c r="O380" s="16">
        <f t="shared" si="121"/>
        <v>1.4431494840056909E-2</v>
      </c>
      <c r="P380" s="21">
        <v>8.6390563133594694E-2</v>
      </c>
      <c r="Q380" s="16">
        <f t="shared" si="122"/>
        <v>0.1008220579736516</v>
      </c>
      <c r="R380" s="18">
        <f t="shared" si="128"/>
        <v>0.48706409111244398</v>
      </c>
      <c r="S380" s="18">
        <f t="shared" si="129"/>
        <v>1.4499154918238746</v>
      </c>
      <c r="T380" s="18">
        <f t="shared" si="130"/>
        <v>1.9369795829363183</v>
      </c>
      <c r="U380" s="18">
        <f t="shared" si="131"/>
        <v>11.595247672034233</v>
      </c>
      <c r="V380" s="18">
        <f t="shared" si="132"/>
        <v>13.532227254970552</v>
      </c>
      <c r="X380" s="11">
        <f t="shared" si="133"/>
        <v>100</v>
      </c>
      <c r="Y380" s="11">
        <f t="shared" si="134"/>
        <v>13.532227254970552</v>
      </c>
      <c r="AA380" s="7">
        <v>0</v>
      </c>
      <c r="AB380" s="25">
        <f t="shared" si="135"/>
        <v>0</v>
      </c>
      <c r="AC380" s="7">
        <v>0</v>
      </c>
      <c r="AD380" s="25">
        <f t="shared" si="136"/>
        <v>0</v>
      </c>
      <c r="AE380" s="7">
        <v>0</v>
      </c>
      <c r="AF380" s="25">
        <f t="shared" si="137"/>
        <v>0</v>
      </c>
      <c r="AH380" s="7">
        <v>0</v>
      </c>
      <c r="AI380" s="25">
        <f t="shared" si="138"/>
        <v>0</v>
      </c>
    </row>
    <row r="381" spans="1:35" ht="14.4" x14ac:dyDescent="0.3">
      <c r="A381" t="s">
        <v>450</v>
      </c>
      <c r="B381" t="s">
        <v>883</v>
      </c>
      <c r="C381" s="7" t="s">
        <v>941</v>
      </c>
      <c r="D381" s="20">
        <v>0.65675959499105796</v>
      </c>
      <c r="E381" s="24">
        <v>0</v>
      </c>
      <c r="F381" s="24">
        <v>0</v>
      </c>
      <c r="G381" s="24">
        <v>0</v>
      </c>
      <c r="H381" s="16">
        <f t="shared" si="123"/>
        <v>0.65675959499105796</v>
      </c>
      <c r="I381" s="18">
        <f t="shared" si="124"/>
        <v>0</v>
      </c>
      <c r="J381" s="18">
        <f t="shared" si="125"/>
        <v>0</v>
      </c>
      <c r="K381" s="18">
        <f t="shared" si="126"/>
        <v>0</v>
      </c>
      <c r="L381" s="18">
        <f t="shared" si="127"/>
        <v>100</v>
      </c>
      <c r="M381">
        <v>0</v>
      </c>
      <c r="N381" s="21">
        <v>0</v>
      </c>
      <c r="O381" s="16">
        <f t="shared" si="121"/>
        <v>0</v>
      </c>
      <c r="P381" s="21">
        <v>0</v>
      </c>
      <c r="Q381" s="16">
        <f t="shared" si="122"/>
        <v>0</v>
      </c>
      <c r="R381" s="18">
        <f t="shared" si="128"/>
        <v>0</v>
      </c>
      <c r="S381" s="18">
        <f t="shared" si="129"/>
        <v>0</v>
      </c>
      <c r="T381" s="18">
        <f t="shared" si="130"/>
        <v>0</v>
      </c>
      <c r="U381" s="18">
        <f t="shared" si="131"/>
        <v>0</v>
      </c>
      <c r="V381" s="18">
        <f t="shared" si="132"/>
        <v>0</v>
      </c>
      <c r="X381" s="11">
        <f t="shared" si="133"/>
        <v>100</v>
      </c>
      <c r="Y381" s="11">
        <f t="shared" si="134"/>
        <v>0</v>
      </c>
      <c r="AA381" s="7">
        <v>0</v>
      </c>
      <c r="AB381" s="25">
        <f t="shared" si="135"/>
        <v>0</v>
      </c>
      <c r="AC381" s="7">
        <v>0</v>
      </c>
      <c r="AD381" s="25">
        <f t="shared" si="136"/>
        <v>0</v>
      </c>
      <c r="AE381" s="7">
        <v>0</v>
      </c>
      <c r="AF381" s="25">
        <f t="shared" si="137"/>
        <v>0</v>
      </c>
      <c r="AH381" s="7">
        <v>0</v>
      </c>
      <c r="AI381" s="25">
        <f t="shared" si="138"/>
        <v>0</v>
      </c>
    </row>
    <row r="382" spans="1:35" ht="14.4" x14ac:dyDescent="0.3">
      <c r="A382" t="s">
        <v>451</v>
      </c>
      <c r="B382" t="s">
        <v>884</v>
      </c>
      <c r="C382" s="7" t="s">
        <v>941</v>
      </c>
      <c r="D382" s="20">
        <v>0.33319890066198998</v>
      </c>
      <c r="E382" s="24">
        <v>0</v>
      </c>
      <c r="F382" s="24">
        <v>0</v>
      </c>
      <c r="G382" s="24">
        <v>0</v>
      </c>
      <c r="H382" s="16">
        <f t="shared" si="123"/>
        <v>0.33319890066198998</v>
      </c>
      <c r="I382" s="18">
        <f t="shared" si="124"/>
        <v>0</v>
      </c>
      <c r="J382" s="18">
        <f t="shared" si="125"/>
        <v>0</v>
      </c>
      <c r="K382" s="18">
        <f t="shared" si="126"/>
        <v>0</v>
      </c>
      <c r="L382" s="18">
        <f t="shared" si="127"/>
        <v>100</v>
      </c>
      <c r="M382">
        <v>1.26422417117602E-2</v>
      </c>
      <c r="N382" s="21">
        <v>2.7127560336521099E-3</v>
      </c>
      <c r="O382" s="16">
        <f t="shared" si="121"/>
        <v>1.535499774541231E-2</v>
      </c>
      <c r="P382" s="21">
        <v>1.29468096917218E-2</v>
      </c>
      <c r="Q382" s="16">
        <f t="shared" si="122"/>
        <v>2.8301807437134112E-2</v>
      </c>
      <c r="R382" s="18">
        <f t="shared" si="128"/>
        <v>3.7942027079450011</v>
      </c>
      <c r="S382" s="18">
        <f t="shared" si="129"/>
        <v>0.81415515725366572</v>
      </c>
      <c r="T382" s="18">
        <f t="shared" si="130"/>
        <v>4.6083578651986672</v>
      </c>
      <c r="U382" s="18">
        <f t="shared" si="131"/>
        <v>3.8856099662992438</v>
      </c>
      <c r="V382" s="18">
        <f t="shared" si="132"/>
        <v>8.4939678314979119</v>
      </c>
      <c r="X382" s="11">
        <f t="shared" si="133"/>
        <v>100</v>
      </c>
      <c r="Y382" s="11">
        <f t="shared" si="134"/>
        <v>8.4939678314979119</v>
      </c>
      <c r="AA382" s="7">
        <v>0</v>
      </c>
      <c r="AB382" s="25">
        <f t="shared" si="135"/>
        <v>0</v>
      </c>
      <c r="AC382" s="7">
        <v>0</v>
      </c>
      <c r="AD382" s="25">
        <f t="shared" si="136"/>
        <v>0</v>
      </c>
      <c r="AE382" s="7">
        <v>0</v>
      </c>
      <c r="AF382" s="25">
        <f t="shared" si="137"/>
        <v>0</v>
      </c>
      <c r="AH382" s="7">
        <v>0</v>
      </c>
      <c r="AI382" s="25">
        <f t="shared" si="138"/>
        <v>0</v>
      </c>
    </row>
    <row r="383" spans="1:35" ht="14.4" x14ac:dyDescent="0.3">
      <c r="A383" t="s">
        <v>452</v>
      </c>
      <c r="B383" t="s">
        <v>885</v>
      </c>
      <c r="C383" s="7" t="s">
        <v>941</v>
      </c>
      <c r="D383" s="20">
        <v>1.67142686445824</v>
      </c>
      <c r="E383" s="24">
        <v>0</v>
      </c>
      <c r="F383" s="24">
        <v>0</v>
      </c>
      <c r="G383" s="24">
        <v>0</v>
      </c>
      <c r="H383" s="16">
        <f t="shared" si="123"/>
        <v>1.67142686445824</v>
      </c>
      <c r="I383" s="18">
        <f t="shared" si="124"/>
        <v>0</v>
      </c>
      <c r="J383" s="18">
        <f t="shared" si="125"/>
        <v>0</v>
      </c>
      <c r="K383" s="18">
        <f t="shared" si="126"/>
        <v>0</v>
      </c>
      <c r="L383" s="18">
        <f t="shared" si="127"/>
        <v>100</v>
      </c>
      <c r="M383">
        <v>9.6040168865409205E-3</v>
      </c>
      <c r="N383" s="21">
        <v>1.2005021941557E-3</v>
      </c>
      <c r="O383" s="16">
        <f t="shared" si="121"/>
        <v>1.080451908069662E-2</v>
      </c>
      <c r="P383" s="21">
        <v>4.7397406249132402E-3</v>
      </c>
      <c r="Q383" s="16">
        <f t="shared" si="122"/>
        <v>1.554425970560986E-2</v>
      </c>
      <c r="R383" s="18">
        <f t="shared" si="128"/>
        <v>0.57459988772251025</v>
      </c>
      <c r="S383" s="18">
        <f t="shared" si="129"/>
        <v>7.1824990951358136E-2</v>
      </c>
      <c r="T383" s="18">
        <f t="shared" si="130"/>
        <v>0.64642487867386833</v>
      </c>
      <c r="U383" s="18">
        <f t="shared" si="131"/>
        <v>0.28357451502668851</v>
      </c>
      <c r="V383" s="18">
        <f t="shared" si="132"/>
        <v>0.92999939370055684</v>
      </c>
      <c r="X383" s="11">
        <f t="shared" si="133"/>
        <v>100</v>
      </c>
      <c r="Y383" s="11">
        <f t="shared" si="134"/>
        <v>0.92999939370055695</v>
      </c>
      <c r="AA383" s="7">
        <v>0</v>
      </c>
      <c r="AB383" s="25">
        <f t="shared" si="135"/>
        <v>0</v>
      </c>
      <c r="AC383" s="7">
        <v>0</v>
      </c>
      <c r="AD383" s="25">
        <f t="shared" si="136"/>
        <v>0</v>
      </c>
      <c r="AE383" s="7">
        <v>0</v>
      </c>
      <c r="AF383" s="25">
        <f t="shared" si="137"/>
        <v>0</v>
      </c>
      <c r="AH383" s="7">
        <v>0</v>
      </c>
      <c r="AI383" s="25">
        <f t="shared" si="138"/>
        <v>0</v>
      </c>
    </row>
    <row r="384" spans="1:35" ht="14.4" x14ac:dyDescent="0.3">
      <c r="A384" t="s">
        <v>453</v>
      </c>
      <c r="B384" t="s">
        <v>886</v>
      </c>
      <c r="C384" s="7" t="s">
        <v>941</v>
      </c>
      <c r="D384" s="20">
        <v>3.1693111987993299</v>
      </c>
      <c r="E384" s="24">
        <v>0.44798789758129798</v>
      </c>
      <c r="F384" s="24">
        <v>6.7029746651416602E-2</v>
      </c>
      <c r="G384" s="24">
        <v>7.1710941835160996E-2</v>
      </c>
      <c r="H384" s="16">
        <f t="shared" si="123"/>
        <v>2.5825826127314544</v>
      </c>
      <c r="I384" s="18">
        <f t="shared" si="124"/>
        <v>14.135181731317987</v>
      </c>
      <c r="J384" s="18">
        <f t="shared" si="125"/>
        <v>2.1149626037610418</v>
      </c>
      <c r="K384" s="18">
        <f t="shared" si="126"/>
        <v>2.2626664703146901</v>
      </c>
      <c r="L384" s="18">
        <f t="shared" si="127"/>
        <v>81.487189194606273</v>
      </c>
      <c r="M384">
        <v>0.35048346860925</v>
      </c>
      <c r="N384" s="21">
        <v>0.15545792425341701</v>
      </c>
      <c r="O384" s="16">
        <f t="shared" si="121"/>
        <v>0.50594139286266704</v>
      </c>
      <c r="P384" s="21">
        <v>0.26302527882683202</v>
      </c>
      <c r="Q384" s="16">
        <f t="shared" si="122"/>
        <v>0.76896667168949906</v>
      </c>
      <c r="R384" s="18">
        <f t="shared" si="128"/>
        <v>11.05866374819955</v>
      </c>
      <c r="S384" s="18">
        <f t="shared" si="129"/>
        <v>4.9051012823326117</v>
      </c>
      <c r="T384" s="18">
        <f t="shared" si="130"/>
        <v>15.963765030532162</v>
      </c>
      <c r="U384" s="18">
        <f t="shared" si="131"/>
        <v>8.2991307046930967</v>
      </c>
      <c r="V384" s="18">
        <f t="shared" si="132"/>
        <v>24.262895735225257</v>
      </c>
      <c r="X384" s="11">
        <f t="shared" si="133"/>
        <v>100</v>
      </c>
      <c r="Y384" s="11">
        <f t="shared" si="134"/>
        <v>24.262895735225257</v>
      </c>
      <c r="AA384" s="7">
        <v>6.1827319137786899E-2</v>
      </c>
      <c r="AB384" s="25">
        <f t="shared" si="135"/>
        <v>1.9508125033985215</v>
      </c>
      <c r="AC384" s="7">
        <v>4.1642555750327298E-2</v>
      </c>
      <c r="AD384" s="25">
        <f t="shared" si="136"/>
        <v>1.3139307924732437</v>
      </c>
      <c r="AE384" s="7">
        <v>7.1539964466961106E-2</v>
      </c>
      <c r="AF384" s="25">
        <f t="shared" si="137"/>
        <v>2.2572716902670678</v>
      </c>
      <c r="AH384" s="7">
        <v>0</v>
      </c>
      <c r="AI384" s="25">
        <f t="shared" si="138"/>
        <v>0</v>
      </c>
    </row>
    <row r="385" spans="1:35" ht="14.4" x14ac:dyDescent="0.3">
      <c r="A385" t="s">
        <v>454</v>
      </c>
      <c r="B385" t="s">
        <v>887</v>
      </c>
      <c r="C385" s="7" t="s">
        <v>941</v>
      </c>
      <c r="D385" s="20">
        <v>9.3499289949610806E-2</v>
      </c>
      <c r="E385" s="24">
        <v>0</v>
      </c>
      <c r="F385" s="24">
        <v>0</v>
      </c>
      <c r="G385" s="24">
        <v>0</v>
      </c>
      <c r="H385" s="16">
        <f t="shared" si="123"/>
        <v>9.3499289949610806E-2</v>
      </c>
      <c r="I385" s="18">
        <f t="shared" si="124"/>
        <v>0</v>
      </c>
      <c r="J385" s="18">
        <f t="shared" si="125"/>
        <v>0</v>
      </c>
      <c r="K385" s="18">
        <f t="shared" si="126"/>
        <v>0</v>
      </c>
      <c r="L385" s="18">
        <f t="shared" si="127"/>
        <v>100</v>
      </c>
      <c r="M385">
        <v>3.7450823845501801E-4</v>
      </c>
      <c r="N385" s="21">
        <v>5.5844244129984804E-4</v>
      </c>
      <c r="O385" s="16">
        <f t="shared" si="121"/>
        <v>9.3295067975486599E-4</v>
      </c>
      <c r="P385" s="21">
        <v>1.6609556657364E-3</v>
      </c>
      <c r="Q385" s="16">
        <f t="shared" si="122"/>
        <v>2.5939063454912658E-3</v>
      </c>
      <c r="R385" s="18">
        <f t="shared" si="128"/>
        <v>0.40054661233989075</v>
      </c>
      <c r="S385" s="18">
        <f t="shared" si="129"/>
        <v>0.5972691788363389</v>
      </c>
      <c r="T385" s="18">
        <f t="shared" si="130"/>
        <v>0.99781579117622954</v>
      </c>
      <c r="U385" s="18">
        <f t="shared" si="131"/>
        <v>1.7764366623869894</v>
      </c>
      <c r="V385" s="18">
        <f t="shared" si="132"/>
        <v>2.7742524535632187</v>
      </c>
      <c r="X385" s="11">
        <f t="shared" si="133"/>
        <v>100</v>
      </c>
      <c r="Y385" s="11">
        <f t="shared" si="134"/>
        <v>2.7742524535632191</v>
      </c>
      <c r="AA385" s="7">
        <v>0</v>
      </c>
      <c r="AB385" s="25">
        <f t="shared" si="135"/>
        <v>0</v>
      </c>
      <c r="AC385" s="7">
        <v>0</v>
      </c>
      <c r="AD385" s="25">
        <f t="shared" si="136"/>
        <v>0</v>
      </c>
      <c r="AE385" s="7">
        <v>1.57534936768512E-2</v>
      </c>
      <c r="AF385" s="25">
        <f t="shared" si="137"/>
        <v>16.848784290598534</v>
      </c>
      <c r="AH385" s="7">
        <v>2.44368558038957E-2</v>
      </c>
      <c r="AI385" s="25">
        <f t="shared" si="138"/>
        <v>26.135873135577132</v>
      </c>
    </row>
    <row r="386" spans="1:35" ht="14.4" x14ac:dyDescent="0.3">
      <c r="A386" t="s">
        <v>455</v>
      </c>
      <c r="B386" t="s">
        <v>888</v>
      </c>
      <c r="C386" s="7" t="s">
        <v>941</v>
      </c>
      <c r="D386" s="20">
        <v>0.50625285398564301</v>
      </c>
      <c r="E386" s="24">
        <v>0</v>
      </c>
      <c r="F386" s="24">
        <v>0.50625285398564301</v>
      </c>
      <c r="G386" s="24">
        <v>0</v>
      </c>
      <c r="H386" s="16">
        <f t="shared" si="123"/>
        <v>0</v>
      </c>
      <c r="I386" s="18">
        <f t="shared" si="124"/>
        <v>0</v>
      </c>
      <c r="J386" s="18">
        <f t="shared" si="125"/>
        <v>100</v>
      </c>
      <c r="K386" s="18">
        <f t="shared" si="126"/>
        <v>0</v>
      </c>
      <c r="L386" s="18">
        <f t="shared" si="127"/>
        <v>0</v>
      </c>
      <c r="M386">
        <v>0</v>
      </c>
      <c r="N386" s="21">
        <v>9.1014548161049605E-2</v>
      </c>
      <c r="O386" s="16">
        <f t="shared" ref="O386:O438" si="139">M386+N386</f>
        <v>9.1014548161049605E-2</v>
      </c>
      <c r="P386" s="21">
        <v>0.206927431287075</v>
      </c>
      <c r="Q386" s="16">
        <f t="shared" ref="Q386:Q438" si="140">O386+P386</f>
        <v>0.29794197944812462</v>
      </c>
      <c r="R386" s="18">
        <f t="shared" si="128"/>
        <v>0</v>
      </c>
      <c r="S386" s="18">
        <f t="shared" si="129"/>
        <v>17.978081001323247</v>
      </c>
      <c r="T386" s="18">
        <f t="shared" si="130"/>
        <v>17.978081001323247</v>
      </c>
      <c r="U386" s="18">
        <f t="shared" si="131"/>
        <v>40.874323899207745</v>
      </c>
      <c r="V386" s="18">
        <f t="shared" si="132"/>
        <v>58.852404900530999</v>
      </c>
      <c r="X386" s="11">
        <f t="shared" si="133"/>
        <v>100</v>
      </c>
      <c r="Y386" s="11">
        <f t="shared" si="134"/>
        <v>58.852404900530992</v>
      </c>
      <c r="AA386" s="7">
        <v>0</v>
      </c>
      <c r="AB386" s="25">
        <f t="shared" si="135"/>
        <v>0</v>
      </c>
      <c r="AC386" s="7">
        <v>0</v>
      </c>
      <c r="AD386" s="25">
        <f t="shared" si="136"/>
        <v>0</v>
      </c>
      <c r="AE386" s="7">
        <v>0</v>
      </c>
      <c r="AF386" s="25">
        <f t="shared" si="137"/>
        <v>0</v>
      </c>
      <c r="AH386" s="7">
        <v>0</v>
      </c>
      <c r="AI386" s="25">
        <f t="shared" si="138"/>
        <v>0</v>
      </c>
    </row>
    <row r="387" spans="1:35" ht="14.4" x14ac:dyDescent="0.3">
      <c r="A387" t="s">
        <v>456</v>
      </c>
      <c r="B387" t="s">
        <v>889</v>
      </c>
      <c r="C387" s="7" t="s">
        <v>941</v>
      </c>
      <c r="D387" s="20">
        <v>3.1567425188479898</v>
      </c>
      <c r="E387" s="24">
        <v>0</v>
      </c>
      <c r="F387" s="24">
        <v>0</v>
      </c>
      <c r="G387" s="24">
        <v>0</v>
      </c>
      <c r="H387" s="16">
        <f t="shared" si="123"/>
        <v>3.1567425188479898</v>
      </c>
      <c r="I387" s="18">
        <f t="shared" si="124"/>
        <v>0</v>
      </c>
      <c r="J387" s="18">
        <f t="shared" si="125"/>
        <v>0</v>
      </c>
      <c r="K387" s="18">
        <f t="shared" si="126"/>
        <v>0</v>
      </c>
      <c r="L387" s="18">
        <f t="shared" si="127"/>
        <v>100</v>
      </c>
      <c r="M387">
        <v>0</v>
      </c>
      <c r="N387" s="21">
        <v>7.5666050440448399E-2</v>
      </c>
      <c r="O387" s="16">
        <f t="shared" si="139"/>
        <v>7.5666050440448399E-2</v>
      </c>
      <c r="P387" s="21">
        <v>0.17311118867588399</v>
      </c>
      <c r="Q387" s="16">
        <f t="shared" si="140"/>
        <v>0.24877723911633237</v>
      </c>
      <c r="R387" s="18">
        <f t="shared" si="128"/>
        <v>0</v>
      </c>
      <c r="S387" s="18">
        <f t="shared" si="129"/>
        <v>2.3969661760079721</v>
      </c>
      <c r="T387" s="18">
        <f t="shared" si="130"/>
        <v>2.3969661760079721</v>
      </c>
      <c r="U387" s="18">
        <f t="shared" si="131"/>
        <v>5.4838551970041118</v>
      </c>
      <c r="V387" s="18">
        <f t="shared" si="132"/>
        <v>7.8808213730120826</v>
      </c>
      <c r="X387" s="11">
        <f t="shared" si="133"/>
        <v>100</v>
      </c>
      <c r="Y387" s="11">
        <f t="shared" si="134"/>
        <v>7.8808213730120844</v>
      </c>
      <c r="AA387" s="7">
        <v>0</v>
      </c>
      <c r="AB387" s="25">
        <f t="shared" si="135"/>
        <v>0</v>
      </c>
      <c r="AC387" s="7">
        <v>0</v>
      </c>
      <c r="AD387" s="25">
        <f t="shared" si="136"/>
        <v>0</v>
      </c>
      <c r="AE387" s="7">
        <v>0</v>
      </c>
      <c r="AF387" s="25">
        <f t="shared" si="137"/>
        <v>0</v>
      </c>
      <c r="AH387" s="7">
        <v>0</v>
      </c>
      <c r="AI387" s="25">
        <f t="shared" si="138"/>
        <v>0</v>
      </c>
    </row>
    <row r="388" spans="1:35" ht="14.4" x14ac:dyDescent="0.3">
      <c r="A388" t="s">
        <v>457</v>
      </c>
      <c r="B388" t="s">
        <v>890</v>
      </c>
      <c r="C388" s="7" t="s">
        <v>941</v>
      </c>
      <c r="D388" s="20">
        <v>0.27661677482873198</v>
      </c>
      <c r="E388" s="24">
        <v>0</v>
      </c>
      <c r="F388" s="24">
        <v>0.26512728746603198</v>
      </c>
      <c r="G388" s="24">
        <v>1.14894862229237E-2</v>
      </c>
      <c r="H388" s="16">
        <f t="shared" si="123"/>
        <v>1.1397763011178341E-9</v>
      </c>
      <c r="I388" s="18">
        <f t="shared" si="124"/>
        <v>0</v>
      </c>
      <c r="J388" s="18">
        <f t="shared" si="125"/>
        <v>95.846424220001211</v>
      </c>
      <c r="K388" s="18">
        <f t="shared" si="126"/>
        <v>4.1535753679571483</v>
      </c>
      <c r="L388" s="18">
        <f t="shared" si="127"/>
        <v>4.1204164202389014E-7</v>
      </c>
      <c r="M388">
        <v>0</v>
      </c>
      <c r="N388" s="21">
        <v>7.00870030026417E-3</v>
      </c>
      <c r="O388" s="16">
        <f t="shared" si="139"/>
        <v>7.00870030026417E-3</v>
      </c>
      <c r="P388" s="21">
        <v>7.4390558971381804E-2</v>
      </c>
      <c r="Q388" s="16">
        <f t="shared" si="140"/>
        <v>8.1399259271645971E-2</v>
      </c>
      <c r="R388" s="18">
        <f t="shared" si="128"/>
        <v>0</v>
      </c>
      <c r="S388" s="18">
        <f t="shared" si="129"/>
        <v>2.5337220797992552</v>
      </c>
      <c r="T388" s="18">
        <f t="shared" si="130"/>
        <v>2.5337220797992552</v>
      </c>
      <c r="U388" s="18">
        <f t="shared" si="131"/>
        <v>26.893003512690406</v>
      </c>
      <c r="V388" s="18">
        <f t="shared" si="132"/>
        <v>29.42672559248966</v>
      </c>
      <c r="X388" s="11">
        <f t="shared" si="133"/>
        <v>100</v>
      </c>
      <c r="Y388" s="11">
        <f t="shared" si="134"/>
        <v>29.42672559248966</v>
      </c>
      <c r="AA388" s="7">
        <v>0</v>
      </c>
      <c r="AB388" s="25">
        <f t="shared" si="135"/>
        <v>0</v>
      </c>
      <c r="AC388" s="7">
        <v>1.14894864389672E-2</v>
      </c>
      <c r="AD388" s="25">
        <f t="shared" si="136"/>
        <v>4.1535754460592438</v>
      </c>
      <c r="AE388" s="7">
        <v>0</v>
      </c>
      <c r="AF388" s="25">
        <f t="shared" si="137"/>
        <v>0</v>
      </c>
      <c r="AH388" s="7">
        <v>0</v>
      </c>
      <c r="AI388" s="25">
        <f t="shared" si="138"/>
        <v>0</v>
      </c>
    </row>
    <row r="389" spans="1:35" ht="14.4" x14ac:dyDescent="0.3">
      <c r="A389" t="s">
        <v>458</v>
      </c>
      <c r="B389" t="s">
        <v>891</v>
      </c>
      <c r="C389" s="7" t="s">
        <v>941</v>
      </c>
      <c r="D389" s="20">
        <v>0.96971388527993096</v>
      </c>
      <c r="E389" s="24">
        <v>0</v>
      </c>
      <c r="F389" s="24">
        <v>0.96971388527993096</v>
      </c>
      <c r="G389" s="24">
        <v>0</v>
      </c>
      <c r="H389" s="16">
        <f t="shared" si="123"/>
        <v>0</v>
      </c>
      <c r="I389" s="18">
        <f t="shared" si="124"/>
        <v>0</v>
      </c>
      <c r="J389" s="18">
        <f t="shared" si="125"/>
        <v>100</v>
      </c>
      <c r="K389" s="18">
        <f t="shared" si="126"/>
        <v>0</v>
      </c>
      <c r="L389" s="18">
        <f t="shared" si="127"/>
        <v>0</v>
      </c>
      <c r="M389">
        <v>0</v>
      </c>
      <c r="N389" s="21">
        <v>0</v>
      </c>
      <c r="O389" s="16">
        <f t="shared" si="139"/>
        <v>0</v>
      </c>
      <c r="P389" s="21">
        <v>8.4745455989366694E-3</v>
      </c>
      <c r="Q389" s="16">
        <f t="shared" si="140"/>
        <v>8.4745455989366694E-3</v>
      </c>
      <c r="R389" s="18">
        <f t="shared" si="128"/>
        <v>0</v>
      </c>
      <c r="S389" s="18">
        <f t="shared" si="129"/>
        <v>0</v>
      </c>
      <c r="T389" s="18">
        <f t="shared" si="130"/>
        <v>0</v>
      </c>
      <c r="U389" s="18">
        <f t="shared" si="131"/>
        <v>0.87392227001991307</v>
      </c>
      <c r="V389" s="18">
        <f t="shared" si="132"/>
        <v>0.87392227001991307</v>
      </c>
      <c r="X389" s="11">
        <f t="shared" si="133"/>
        <v>100</v>
      </c>
      <c r="Y389" s="11">
        <f t="shared" si="134"/>
        <v>0.87392227001991307</v>
      </c>
      <c r="AA389" s="7">
        <v>0</v>
      </c>
      <c r="AB389" s="25">
        <f t="shared" si="135"/>
        <v>0</v>
      </c>
      <c r="AC389" s="7">
        <v>0</v>
      </c>
      <c r="AD389" s="25">
        <f t="shared" si="136"/>
        <v>0</v>
      </c>
      <c r="AE389" s="7">
        <v>0</v>
      </c>
      <c r="AF389" s="25">
        <f t="shared" si="137"/>
        <v>0</v>
      </c>
      <c r="AH389" s="7">
        <v>0.96971388527993096</v>
      </c>
      <c r="AI389" s="25">
        <f t="shared" si="138"/>
        <v>100</v>
      </c>
    </row>
    <row r="390" spans="1:35" ht="14.4" x14ac:dyDescent="0.3">
      <c r="A390" t="s">
        <v>459</v>
      </c>
      <c r="B390" t="s">
        <v>892</v>
      </c>
      <c r="C390" s="7" t="s">
        <v>941</v>
      </c>
      <c r="D390" s="20">
        <v>0.22392758122235501</v>
      </c>
      <c r="E390" s="24">
        <v>0</v>
      </c>
      <c r="F390" s="24">
        <v>0.22392758122235501</v>
      </c>
      <c r="G390" s="24">
        <v>0</v>
      </c>
      <c r="H390" s="16">
        <f t="shared" si="123"/>
        <v>0</v>
      </c>
      <c r="I390" s="18">
        <f t="shared" si="124"/>
        <v>0</v>
      </c>
      <c r="J390" s="18">
        <f t="shared" si="125"/>
        <v>100</v>
      </c>
      <c r="K390" s="18">
        <f t="shared" si="126"/>
        <v>0</v>
      </c>
      <c r="L390" s="18">
        <f t="shared" si="127"/>
        <v>0</v>
      </c>
      <c r="M390">
        <v>1.1604840548580899E-2</v>
      </c>
      <c r="N390" s="21">
        <v>6.4026708301622402E-3</v>
      </c>
      <c r="O390" s="16">
        <f t="shared" si="139"/>
        <v>1.8007511378743138E-2</v>
      </c>
      <c r="P390" s="21">
        <v>0.119137022814457</v>
      </c>
      <c r="Q390" s="16">
        <f t="shared" si="140"/>
        <v>0.13714453419320013</v>
      </c>
      <c r="R390" s="18">
        <f t="shared" si="128"/>
        <v>5.1824078504458795</v>
      </c>
      <c r="S390" s="18">
        <f t="shared" si="129"/>
        <v>2.8592595852694598</v>
      </c>
      <c r="T390" s="18">
        <f t="shared" si="130"/>
        <v>8.0416674357153379</v>
      </c>
      <c r="U390" s="18">
        <f t="shared" si="131"/>
        <v>53.203371448984946</v>
      </c>
      <c r="V390" s="18">
        <f t="shared" si="132"/>
        <v>61.245038884700286</v>
      </c>
      <c r="X390" s="11">
        <f t="shared" si="133"/>
        <v>100</v>
      </c>
      <c r="Y390" s="11">
        <f t="shared" si="134"/>
        <v>61.245038884700286</v>
      </c>
      <c r="AA390" s="7">
        <v>0</v>
      </c>
      <c r="AB390" s="25">
        <f t="shared" si="135"/>
        <v>0</v>
      </c>
      <c r="AC390" s="7">
        <v>0</v>
      </c>
      <c r="AD390" s="25">
        <f t="shared" si="136"/>
        <v>0</v>
      </c>
      <c r="AE390" s="7">
        <v>0</v>
      </c>
      <c r="AF390" s="25">
        <f t="shared" si="137"/>
        <v>0</v>
      </c>
      <c r="AH390" s="7">
        <v>0.22392758122235501</v>
      </c>
      <c r="AI390" s="25">
        <f t="shared" si="138"/>
        <v>100</v>
      </c>
    </row>
    <row r="391" spans="1:35" ht="14.4" x14ac:dyDescent="0.3">
      <c r="A391" t="s">
        <v>460</v>
      </c>
      <c r="B391" t="s">
        <v>893</v>
      </c>
      <c r="C391" s="7" t="s">
        <v>941</v>
      </c>
      <c r="D391" s="20">
        <v>0.34604805989991799</v>
      </c>
      <c r="E391" s="24">
        <v>0</v>
      </c>
      <c r="F391" s="24">
        <v>0.34604805989991799</v>
      </c>
      <c r="G391" s="24">
        <v>0</v>
      </c>
      <c r="H391" s="16">
        <f t="shared" si="123"/>
        <v>0</v>
      </c>
      <c r="I391" s="18">
        <f t="shared" si="124"/>
        <v>0</v>
      </c>
      <c r="J391" s="18">
        <f t="shared" si="125"/>
        <v>100</v>
      </c>
      <c r="K391" s="18">
        <f t="shared" si="126"/>
        <v>0</v>
      </c>
      <c r="L391" s="18">
        <f t="shared" si="127"/>
        <v>0</v>
      </c>
      <c r="M391">
        <v>1.03508419317775E-2</v>
      </c>
      <c r="N391" s="21">
        <v>3.3286997408885501E-2</v>
      </c>
      <c r="O391" s="16">
        <f t="shared" si="139"/>
        <v>4.3637839340663002E-2</v>
      </c>
      <c r="P391" s="21">
        <v>0.14753426207998399</v>
      </c>
      <c r="Q391" s="16">
        <f t="shared" si="140"/>
        <v>0.191172101420647</v>
      </c>
      <c r="R391" s="18">
        <f t="shared" si="128"/>
        <v>2.9911573365766335</v>
      </c>
      <c r="S391" s="18">
        <f t="shared" si="129"/>
        <v>9.6191833638693343</v>
      </c>
      <c r="T391" s="18">
        <f t="shared" si="130"/>
        <v>12.610340700445969</v>
      </c>
      <c r="U391" s="18">
        <f t="shared" si="131"/>
        <v>42.634038209216662</v>
      </c>
      <c r="V391" s="18">
        <f t="shared" si="132"/>
        <v>55.244378909662629</v>
      </c>
      <c r="X391" s="11">
        <f t="shared" si="133"/>
        <v>100</v>
      </c>
      <c r="Y391" s="11">
        <f t="shared" si="134"/>
        <v>55.244378909662629</v>
      </c>
      <c r="AA391" s="7">
        <v>0</v>
      </c>
      <c r="AB391" s="25">
        <f t="shared" si="135"/>
        <v>0</v>
      </c>
      <c r="AC391" s="7">
        <v>0</v>
      </c>
      <c r="AD391" s="25">
        <f t="shared" si="136"/>
        <v>0</v>
      </c>
      <c r="AE391" s="7">
        <v>0</v>
      </c>
      <c r="AF391" s="25">
        <f t="shared" si="137"/>
        <v>0</v>
      </c>
      <c r="AH391" s="7">
        <v>0.34604805989991799</v>
      </c>
      <c r="AI391" s="25">
        <f t="shared" si="138"/>
        <v>100</v>
      </c>
    </row>
    <row r="392" spans="1:35" ht="14.4" x14ac:dyDescent="0.3">
      <c r="A392" t="s">
        <v>461</v>
      </c>
      <c r="B392" t="s">
        <v>894</v>
      </c>
      <c r="C392" s="7" t="s">
        <v>944</v>
      </c>
      <c r="D392" s="20">
        <v>16.421714118655402</v>
      </c>
      <c r="E392" s="24">
        <v>1.6195524448193099</v>
      </c>
      <c r="F392" s="24">
        <v>14.4114427503723</v>
      </c>
      <c r="G392" s="24">
        <v>0.36917849219093402</v>
      </c>
      <c r="H392" s="16">
        <f t="shared" si="123"/>
        <v>2.1540431272858207E-2</v>
      </c>
      <c r="I392" s="18">
        <f t="shared" si="124"/>
        <v>9.8622618389115999</v>
      </c>
      <c r="J392" s="18">
        <f t="shared" si="125"/>
        <v>87.758455945841902</v>
      </c>
      <c r="K392" s="18">
        <f t="shared" si="126"/>
        <v>2.2481117959028389</v>
      </c>
      <c r="L392" s="18">
        <f t="shared" si="127"/>
        <v>0.13117041934366547</v>
      </c>
      <c r="M392">
        <v>2.8597514037087302</v>
      </c>
      <c r="N392" s="21">
        <v>2.5862670438947002</v>
      </c>
      <c r="O392" s="16">
        <f t="shared" si="139"/>
        <v>5.4460184476034303</v>
      </c>
      <c r="P392" s="21">
        <v>3.7909062415155899</v>
      </c>
      <c r="Q392" s="16">
        <f t="shared" si="140"/>
        <v>9.2369246891190198</v>
      </c>
      <c r="R392" s="18">
        <f t="shared" si="128"/>
        <v>17.414451274973754</v>
      </c>
      <c r="S392" s="18">
        <f t="shared" si="129"/>
        <v>15.749068734284249</v>
      </c>
      <c r="T392" s="18">
        <f t="shared" si="130"/>
        <v>33.163520009258001</v>
      </c>
      <c r="U392" s="18">
        <f t="shared" si="131"/>
        <v>23.084717065005066</v>
      </c>
      <c r="V392" s="18">
        <f t="shared" si="132"/>
        <v>56.248237074263066</v>
      </c>
      <c r="X392" s="11">
        <f t="shared" si="133"/>
        <v>100.00000000000001</v>
      </c>
      <c r="Y392" s="11">
        <f t="shared" si="134"/>
        <v>56.248237074263066</v>
      </c>
      <c r="AA392" s="7">
        <v>0</v>
      </c>
      <c r="AB392" s="25">
        <f t="shared" si="135"/>
        <v>0</v>
      </c>
      <c r="AC392" s="7">
        <v>0.32548956839786403</v>
      </c>
      <c r="AD392" s="25">
        <f t="shared" si="136"/>
        <v>1.9820681692911779</v>
      </c>
      <c r="AE392" s="7">
        <v>1.9939796697499599E-2</v>
      </c>
      <c r="AF392" s="25">
        <f t="shared" si="137"/>
        <v>0.12142335783843408</v>
      </c>
      <c r="AH392" s="7">
        <v>16.421714118655402</v>
      </c>
      <c r="AI392" s="25">
        <f t="shared" si="138"/>
        <v>100</v>
      </c>
    </row>
    <row r="393" spans="1:35" ht="14.4" x14ac:dyDescent="0.3">
      <c r="A393" t="s">
        <v>462</v>
      </c>
      <c r="B393" t="s">
        <v>895</v>
      </c>
      <c r="C393" s="7" t="s">
        <v>943</v>
      </c>
      <c r="D393" s="20">
        <v>1.78481154431402</v>
      </c>
      <c r="E393" s="24">
        <v>0</v>
      </c>
      <c r="F393" s="24">
        <v>0</v>
      </c>
      <c r="G393" s="24">
        <v>0.57449640119005896</v>
      </c>
      <c r="H393" s="16">
        <f t="shared" si="123"/>
        <v>1.2103151431239612</v>
      </c>
      <c r="I393" s="18">
        <f t="shared" si="124"/>
        <v>0</v>
      </c>
      <c r="J393" s="18">
        <f t="shared" si="125"/>
        <v>0</v>
      </c>
      <c r="K393" s="18">
        <f t="shared" si="126"/>
        <v>32.188070668876286</v>
      </c>
      <c r="L393" s="18">
        <f t="shared" si="127"/>
        <v>67.811929331123721</v>
      </c>
      <c r="M393">
        <v>0.14465837019560801</v>
      </c>
      <c r="N393" s="21">
        <v>0.16302234631889101</v>
      </c>
      <c r="O393" s="16">
        <f t="shared" si="139"/>
        <v>0.30768071651449902</v>
      </c>
      <c r="P393" s="21">
        <v>0.27701574654371097</v>
      </c>
      <c r="Q393" s="16">
        <f t="shared" si="140"/>
        <v>0.58469646305820999</v>
      </c>
      <c r="R393" s="18">
        <f t="shared" si="128"/>
        <v>8.1049660764720386</v>
      </c>
      <c r="S393" s="18">
        <f t="shared" si="129"/>
        <v>9.1338688859471446</v>
      </c>
      <c r="T393" s="18">
        <f t="shared" si="130"/>
        <v>17.238834962419183</v>
      </c>
      <c r="U393" s="18">
        <f t="shared" si="131"/>
        <v>15.520728080576152</v>
      </c>
      <c r="V393" s="18">
        <f t="shared" si="132"/>
        <v>32.759563042995332</v>
      </c>
      <c r="X393" s="11">
        <f t="shared" si="133"/>
        <v>100</v>
      </c>
      <c r="Y393" s="11">
        <f t="shared" si="134"/>
        <v>32.759563042995339</v>
      </c>
      <c r="AA393" s="7">
        <v>0</v>
      </c>
      <c r="AB393" s="25">
        <f t="shared" si="135"/>
        <v>0</v>
      </c>
      <c r="AC393" s="7">
        <v>0.55079796081907395</v>
      </c>
      <c r="AD393" s="25">
        <f t="shared" si="136"/>
        <v>30.860286766621591</v>
      </c>
      <c r="AE393" s="7">
        <v>7.1994669874594505E-2</v>
      </c>
      <c r="AF393" s="25">
        <f t="shared" si="137"/>
        <v>4.03374071083035</v>
      </c>
      <c r="AH393" s="7">
        <v>1.3516432875918201</v>
      </c>
      <c r="AI393" s="25">
        <f t="shared" si="138"/>
        <v>75.730308440565068</v>
      </c>
    </row>
    <row r="394" spans="1:35" ht="14.4" x14ac:dyDescent="0.3">
      <c r="A394" t="s">
        <v>463</v>
      </c>
      <c r="B394" t="s">
        <v>896</v>
      </c>
      <c r="C394" s="7" t="s">
        <v>941</v>
      </c>
      <c r="D394" s="20">
        <v>0.64528066792972305</v>
      </c>
      <c r="E394" s="24">
        <v>0</v>
      </c>
      <c r="F394" s="24">
        <v>0.64528066792972305</v>
      </c>
      <c r="G394" s="24">
        <v>0</v>
      </c>
      <c r="H394" s="16">
        <f t="shared" si="123"/>
        <v>0</v>
      </c>
      <c r="I394" s="18">
        <f t="shared" si="124"/>
        <v>0</v>
      </c>
      <c r="J394" s="18">
        <f t="shared" si="125"/>
        <v>100</v>
      </c>
      <c r="K394" s="18">
        <f t="shared" si="126"/>
        <v>0</v>
      </c>
      <c r="L394" s="18">
        <f t="shared" si="127"/>
        <v>0</v>
      </c>
      <c r="M394">
        <v>1.7454644510773099E-2</v>
      </c>
      <c r="N394" s="21">
        <v>8.4654118846341497E-3</v>
      </c>
      <c r="O394" s="16">
        <f t="shared" si="139"/>
        <v>2.5920056395407249E-2</v>
      </c>
      <c r="P394" s="21">
        <v>1.3691954845775E-2</v>
      </c>
      <c r="Q394" s="16">
        <f t="shared" si="140"/>
        <v>3.961201124118225E-2</v>
      </c>
      <c r="R394" s="18">
        <f t="shared" si="128"/>
        <v>2.7049693843724554</v>
      </c>
      <c r="S394" s="18">
        <f t="shared" si="129"/>
        <v>1.3118960950424925</v>
      </c>
      <c r="T394" s="18">
        <f t="shared" si="130"/>
        <v>4.0168654794149479</v>
      </c>
      <c r="U394" s="18">
        <f t="shared" si="131"/>
        <v>2.1218603820417221</v>
      </c>
      <c r="V394" s="18">
        <f t="shared" si="132"/>
        <v>6.1387258614566713</v>
      </c>
      <c r="X394" s="11">
        <f t="shared" si="133"/>
        <v>100</v>
      </c>
      <c r="Y394" s="11">
        <f t="shared" si="134"/>
        <v>6.1387258614566704</v>
      </c>
      <c r="AA394" s="7">
        <v>0</v>
      </c>
      <c r="AB394" s="25">
        <f t="shared" si="135"/>
        <v>0</v>
      </c>
      <c r="AC394" s="7">
        <v>0</v>
      </c>
      <c r="AD394" s="25">
        <f t="shared" si="136"/>
        <v>0</v>
      </c>
      <c r="AE394" s="7">
        <v>0</v>
      </c>
      <c r="AF394" s="25">
        <f t="shared" si="137"/>
        <v>0</v>
      </c>
      <c r="AH394" s="7">
        <v>0</v>
      </c>
      <c r="AI394" s="25">
        <f t="shared" si="138"/>
        <v>0</v>
      </c>
    </row>
    <row r="395" spans="1:35" ht="14.4" x14ac:dyDescent="0.3">
      <c r="A395" t="s">
        <v>464</v>
      </c>
      <c r="B395" t="s">
        <v>897</v>
      </c>
      <c r="C395" s="7" t="s">
        <v>941</v>
      </c>
      <c r="D395" s="20">
        <v>1.10147331787748</v>
      </c>
      <c r="E395" s="24">
        <v>0.47333370123657498</v>
      </c>
      <c r="F395" s="24">
        <v>0.54151023327576298</v>
      </c>
      <c r="G395" s="24">
        <v>8.4567666763276705E-2</v>
      </c>
      <c r="H395" s="16">
        <f t="shared" si="123"/>
        <v>2.0617166018653266E-3</v>
      </c>
      <c r="I395" s="18">
        <f t="shared" si="124"/>
        <v>42.972779599298946</v>
      </c>
      <c r="J395" s="18">
        <f t="shared" si="125"/>
        <v>49.162355954227181</v>
      </c>
      <c r="K395" s="18">
        <f t="shared" si="126"/>
        <v>7.6776863670412947</v>
      </c>
      <c r="L395" s="18">
        <f t="shared" si="127"/>
        <v>0.18717807943257481</v>
      </c>
      <c r="M395">
        <v>0.59512474259484505</v>
      </c>
      <c r="N395" s="21">
        <v>0.11737668746193999</v>
      </c>
      <c r="O395" s="16">
        <f t="shared" si="139"/>
        <v>0.71250143005678501</v>
      </c>
      <c r="P395" s="21">
        <v>0.17784655246372699</v>
      </c>
      <c r="Q395" s="16">
        <f t="shared" si="140"/>
        <v>0.89034798252051206</v>
      </c>
      <c r="R395" s="18">
        <f t="shared" si="128"/>
        <v>54.029882788412898</v>
      </c>
      <c r="S395" s="18">
        <f t="shared" si="129"/>
        <v>10.656335070206042</v>
      </c>
      <c r="T395" s="18">
        <f t="shared" si="130"/>
        <v>64.686217858618932</v>
      </c>
      <c r="U395" s="18">
        <f t="shared" si="131"/>
        <v>16.146242453374558</v>
      </c>
      <c r="V395" s="18">
        <f t="shared" si="132"/>
        <v>80.832460311993501</v>
      </c>
      <c r="X395" s="11">
        <f t="shared" si="133"/>
        <v>99.999999999999986</v>
      </c>
      <c r="Y395" s="11">
        <f t="shared" si="134"/>
        <v>80.832460311993501</v>
      </c>
      <c r="AA395" s="7">
        <v>6.2883034104149499E-2</v>
      </c>
      <c r="AB395" s="25">
        <f t="shared" si="135"/>
        <v>5.7089929536671855</v>
      </c>
      <c r="AC395" s="7">
        <v>8.39398481712261E-2</v>
      </c>
      <c r="AD395" s="25">
        <f t="shared" si="136"/>
        <v>7.6206882916580065</v>
      </c>
      <c r="AE395" s="7">
        <v>4.0019278418039901E-4</v>
      </c>
      <c r="AF395" s="25">
        <f t="shared" si="137"/>
        <v>3.6332499179513811E-2</v>
      </c>
      <c r="AH395" s="7">
        <v>0</v>
      </c>
      <c r="AI395" s="25">
        <f t="shared" si="138"/>
        <v>0</v>
      </c>
    </row>
    <row r="396" spans="1:35" ht="14.4" x14ac:dyDescent="0.3">
      <c r="A396" t="s">
        <v>465</v>
      </c>
      <c r="B396" t="s">
        <v>898</v>
      </c>
      <c r="C396" s="7" t="s">
        <v>943</v>
      </c>
      <c r="D396" s="20">
        <v>1.3122955950839399</v>
      </c>
      <c r="E396" s="24">
        <v>0.68168615892992401</v>
      </c>
      <c r="F396" s="24">
        <v>0.54323476048180497</v>
      </c>
      <c r="G396" s="24">
        <v>8.5113228786693404E-2</v>
      </c>
      <c r="H396" s="16">
        <f t="shared" si="123"/>
        <v>2.2614468855175068E-3</v>
      </c>
      <c r="I396" s="18">
        <f t="shared" si="124"/>
        <v>51.946082992553258</v>
      </c>
      <c r="J396" s="18">
        <f t="shared" si="125"/>
        <v>41.395761939371397</v>
      </c>
      <c r="K396" s="18">
        <f t="shared" si="126"/>
        <v>6.4858275151986016</v>
      </c>
      <c r="L396" s="18">
        <f t="shared" si="127"/>
        <v>0.17232755287674767</v>
      </c>
      <c r="M396">
        <v>0.80515978494595497</v>
      </c>
      <c r="N396" s="21">
        <v>0.117217559084434</v>
      </c>
      <c r="O396" s="16">
        <f t="shared" si="139"/>
        <v>0.92237734403038896</v>
      </c>
      <c r="P396" s="21">
        <v>0.17827959937235499</v>
      </c>
      <c r="Q396" s="16">
        <f t="shared" si="140"/>
        <v>1.100656943402744</v>
      </c>
      <c r="R396" s="18">
        <f t="shared" si="128"/>
        <v>61.355062682691816</v>
      </c>
      <c r="S396" s="18">
        <f t="shared" si="129"/>
        <v>8.9322527274761043</v>
      </c>
      <c r="T396" s="18">
        <f t="shared" si="130"/>
        <v>70.287315410167935</v>
      </c>
      <c r="U396" s="18">
        <f t="shared" si="131"/>
        <v>13.585323309795266</v>
      </c>
      <c r="V396" s="18">
        <f t="shared" si="132"/>
        <v>83.872638719963206</v>
      </c>
      <c r="X396" s="11">
        <f t="shared" si="133"/>
        <v>100.00000000000001</v>
      </c>
      <c r="Y396" s="11">
        <f t="shared" si="134"/>
        <v>83.872638719963192</v>
      </c>
      <c r="AA396" s="7">
        <v>6.2677308745123395E-2</v>
      </c>
      <c r="AB396" s="25">
        <f t="shared" si="135"/>
        <v>4.7761578244964156</v>
      </c>
      <c r="AC396" s="7">
        <v>8.44442054564086E-2</v>
      </c>
      <c r="AD396" s="25">
        <f t="shared" si="136"/>
        <v>6.4348463694269427</v>
      </c>
      <c r="AE396" s="7">
        <v>4.0019278418039901E-4</v>
      </c>
      <c r="AF396" s="25">
        <f t="shared" si="137"/>
        <v>3.0495628094735851E-2</v>
      </c>
      <c r="AH396" s="7">
        <v>0</v>
      </c>
      <c r="AI396" s="25">
        <f t="shared" si="138"/>
        <v>0</v>
      </c>
    </row>
    <row r="397" spans="1:35" ht="14.4" x14ac:dyDescent="0.3">
      <c r="A397" t="s">
        <v>466</v>
      </c>
      <c r="B397" t="s">
        <v>899</v>
      </c>
      <c r="C397" s="7" t="s">
        <v>941</v>
      </c>
      <c r="D397" s="20">
        <v>8.06753800796794</v>
      </c>
      <c r="E397" s="24">
        <v>1.4250325940000099</v>
      </c>
      <c r="F397" s="24">
        <v>1.5754014526593301</v>
      </c>
      <c r="G397" s="24">
        <v>1.3859995019256599</v>
      </c>
      <c r="H397" s="16">
        <f t="shared" si="123"/>
        <v>3.6811044593829401</v>
      </c>
      <c r="I397" s="18">
        <f t="shared" si="124"/>
        <v>17.663785315824608</v>
      </c>
      <c r="J397" s="18">
        <f t="shared" si="125"/>
        <v>19.527660744868854</v>
      </c>
      <c r="K397" s="18">
        <f t="shared" si="126"/>
        <v>17.179956271129697</v>
      </c>
      <c r="L397" s="18">
        <f t="shared" si="127"/>
        <v>45.628597668176845</v>
      </c>
      <c r="M397">
        <v>1.8081549532547101</v>
      </c>
      <c r="N397" s="21">
        <v>0.49673932463648501</v>
      </c>
      <c r="O397" s="16">
        <f t="shared" si="139"/>
        <v>2.3048942778911949</v>
      </c>
      <c r="P397" s="21">
        <v>1.3768066896636599</v>
      </c>
      <c r="Q397" s="16">
        <f t="shared" si="140"/>
        <v>3.6817009675548551</v>
      </c>
      <c r="R397" s="18">
        <f t="shared" si="128"/>
        <v>22.412723081922611</v>
      </c>
      <c r="S397" s="18">
        <f t="shared" si="129"/>
        <v>6.1572604200423751</v>
      </c>
      <c r="T397" s="18">
        <f t="shared" si="130"/>
        <v>28.569983501964984</v>
      </c>
      <c r="U397" s="18">
        <f t="shared" si="131"/>
        <v>17.066008096941726</v>
      </c>
      <c r="V397" s="18">
        <f t="shared" si="132"/>
        <v>45.635991598906713</v>
      </c>
      <c r="X397" s="11">
        <f t="shared" si="133"/>
        <v>100</v>
      </c>
      <c r="Y397" s="11">
        <f t="shared" si="134"/>
        <v>45.635991598906713</v>
      </c>
      <c r="AA397" s="7">
        <v>0.21580304271886999</v>
      </c>
      <c r="AB397" s="25">
        <f t="shared" si="135"/>
        <v>2.6749553891872733</v>
      </c>
      <c r="AC397" s="7">
        <v>0.98607578767181903</v>
      </c>
      <c r="AD397" s="25">
        <f t="shared" si="136"/>
        <v>12.222759740306358</v>
      </c>
      <c r="AE397" s="7">
        <v>0.25108281438087499</v>
      </c>
      <c r="AF397" s="25">
        <f t="shared" si="137"/>
        <v>3.1122606938187576</v>
      </c>
      <c r="AH397" s="7">
        <v>0</v>
      </c>
      <c r="AI397" s="25">
        <f t="shared" si="138"/>
        <v>0</v>
      </c>
    </row>
    <row r="398" spans="1:35" ht="14.4" x14ac:dyDescent="0.3">
      <c r="A398" t="s">
        <v>467</v>
      </c>
      <c r="B398" t="s">
        <v>900</v>
      </c>
      <c r="C398" s="7" t="s">
        <v>944</v>
      </c>
      <c r="D398" s="20">
        <v>16.602081577542599</v>
      </c>
      <c r="E398" s="24">
        <v>0</v>
      </c>
      <c r="F398" s="24">
        <v>0</v>
      </c>
      <c r="G398" s="24">
        <v>0</v>
      </c>
      <c r="H398" s="16">
        <f t="shared" si="123"/>
        <v>16.602081577542599</v>
      </c>
      <c r="I398" s="18">
        <f t="shared" si="124"/>
        <v>0</v>
      </c>
      <c r="J398" s="18">
        <f t="shared" si="125"/>
        <v>0</v>
      </c>
      <c r="K398" s="18">
        <f t="shared" si="126"/>
        <v>0</v>
      </c>
      <c r="L398" s="18">
        <f t="shared" si="127"/>
        <v>100</v>
      </c>
      <c r="M398">
        <v>0.49061023046799201</v>
      </c>
      <c r="N398" s="21">
        <v>0.60505927212944899</v>
      </c>
      <c r="O398" s="16">
        <f t="shared" si="139"/>
        <v>1.095669502597441</v>
      </c>
      <c r="P398" s="21">
        <v>3.2662906594678902</v>
      </c>
      <c r="Q398" s="16">
        <f t="shared" si="140"/>
        <v>4.3619601620653317</v>
      </c>
      <c r="R398" s="18">
        <f t="shared" si="128"/>
        <v>2.9551127560512267</v>
      </c>
      <c r="S398" s="18">
        <f t="shared" si="129"/>
        <v>3.6444783703984691</v>
      </c>
      <c r="T398" s="18">
        <f t="shared" si="130"/>
        <v>6.5995911264496954</v>
      </c>
      <c r="U398" s="18">
        <f t="shared" si="131"/>
        <v>19.673982712421768</v>
      </c>
      <c r="V398" s="18">
        <f t="shared" si="132"/>
        <v>26.273573838871467</v>
      </c>
      <c r="X398" s="11">
        <f t="shared" si="133"/>
        <v>100</v>
      </c>
      <c r="Y398" s="11">
        <f t="shared" si="134"/>
        <v>26.273573838871464</v>
      </c>
      <c r="AA398" s="7">
        <v>0</v>
      </c>
      <c r="AB398" s="25">
        <f t="shared" si="135"/>
        <v>0</v>
      </c>
      <c r="AC398" s="7">
        <v>0</v>
      </c>
      <c r="AD398" s="25">
        <f t="shared" si="136"/>
        <v>0</v>
      </c>
      <c r="AE398" s="7">
        <v>0</v>
      </c>
      <c r="AF398" s="25">
        <f t="shared" si="137"/>
        <v>0</v>
      </c>
      <c r="AH398" s="7">
        <v>0</v>
      </c>
      <c r="AI398" s="25">
        <f t="shared" si="138"/>
        <v>0</v>
      </c>
    </row>
    <row r="399" spans="1:35" ht="14.4" x14ac:dyDescent="0.3">
      <c r="A399" t="s">
        <v>468</v>
      </c>
      <c r="B399" t="s">
        <v>901</v>
      </c>
      <c r="C399" s="7" t="s">
        <v>942</v>
      </c>
      <c r="D399" s="20">
        <v>21.973663853875902</v>
      </c>
      <c r="E399" s="24">
        <v>0</v>
      </c>
      <c r="F399" s="24">
        <v>6.9697246572517899E-2</v>
      </c>
      <c r="G399" s="24">
        <v>0.22733543851746399</v>
      </c>
      <c r="H399" s="16">
        <f t="shared" si="123"/>
        <v>21.676631168785921</v>
      </c>
      <c r="I399" s="18">
        <f t="shared" si="124"/>
        <v>0</v>
      </c>
      <c r="J399" s="18">
        <f t="shared" si="125"/>
        <v>0.31718536806607289</v>
      </c>
      <c r="K399" s="18">
        <f t="shared" si="126"/>
        <v>1.0345813972091169</v>
      </c>
      <c r="L399" s="18">
        <f t="shared" si="127"/>
        <v>98.648233234724813</v>
      </c>
      <c r="M399">
        <v>0.42394863251041098</v>
      </c>
      <c r="N399" s="21">
        <v>0.35466083946375998</v>
      </c>
      <c r="O399" s="16">
        <f t="shared" si="139"/>
        <v>0.77860947197417096</v>
      </c>
      <c r="P399" s="21">
        <v>0.780864775289283</v>
      </c>
      <c r="Q399" s="16">
        <f t="shared" si="140"/>
        <v>1.559474247263454</v>
      </c>
      <c r="R399" s="18">
        <f t="shared" si="128"/>
        <v>1.9293488574761799</v>
      </c>
      <c r="S399" s="18">
        <f t="shared" si="129"/>
        <v>1.6140268724516866</v>
      </c>
      <c r="T399" s="18">
        <f t="shared" si="130"/>
        <v>3.5433757299278659</v>
      </c>
      <c r="U399" s="18">
        <f t="shared" si="131"/>
        <v>3.5536393952415333</v>
      </c>
      <c r="V399" s="18">
        <f t="shared" si="132"/>
        <v>7.0970151251693991</v>
      </c>
      <c r="X399" s="11">
        <f t="shared" si="133"/>
        <v>100</v>
      </c>
      <c r="Y399" s="11">
        <f t="shared" si="134"/>
        <v>7.0970151251694</v>
      </c>
      <c r="AA399" s="7">
        <v>0</v>
      </c>
      <c r="AB399" s="25">
        <f t="shared" si="135"/>
        <v>0</v>
      </c>
      <c r="AC399" s="7">
        <v>0</v>
      </c>
      <c r="AD399" s="25">
        <f t="shared" si="136"/>
        <v>0</v>
      </c>
      <c r="AE399" s="7">
        <v>0</v>
      </c>
      <c r="AF399" s="25">
        <f t="shared" si="137"/>
        <v>0</v>
      </c>
      <c r="AH399" s="7">
        <v>0</v>
      </c>
      <c r="AI399" s="25">
        <f t="shared" si="138"/>
        <v>0</v>
      </c>
    </row>
    <row r="400" spans="1:35" ht="14.4" x14ac:dyDescent="0.3">
      <c r="A400" t="s">
        <v>469</v>
      </c>
      <c r="B400" t="s">
        <v>902</v>
      </c>
      <c r="C400" s="7" t="s">
        <v>942</v>
      </c>
      <c r="D400" s="20">
        <v>31.2811385733105</v>
      </c>
      <c r="E400" s="24">
        <v>0.14951221731645001</v>
      </c>
      <c r="F400" s="24">
        <v>10.9369253431757</v>
      </c>
      <c r="G400" s="24">
        <v>0.71566249618454603</v>
      </c>
      <c r="H400" s="16">
        <f t="shared" si="123"/>
        <v>19.479038516633803</v>
      </c>
      <c r="I400" s="18">
        <f t="shared" si="124"/>
        <v>0.47796283682594559</v>
      </c>
      <c r="J400" s="18">
        <f t="shared" si="125"/>
        <v>34.963322442832165</v>
      </c>
      <c r="K400" s="18">
        <f t="shared" si="126"/>
        <v>2.2878403051324967</v>
      </c>
      <c r="L400" s="18">
        <f t="shared" si="127"/>
        <v>62.270874415209384</v>
      </c>
      <c r="M400">
        <v>11.0581436486993</v>
      </c>
      <c r="N400" s="21">
        <v>0.64956273687025001</v>
      </c>
      <c r="O400" s="16">
        <f t="shared" si="139"/>
        <v>11.70770638556955</v>
      </c>
      <c r="P400" s="21">
        <v>1.24789660880063</v>
      </c>
      <c r="Q400" s="16">
        <f t="shared" si="140"/>
        <v>12.95560299437018</v>
      </c>
      <c r="R400" s="18">
        <f t="shared" si="128"/>
        <v>35.350834889796054</v>
      </c>
      <c r="S400" s="18">
        <f t="shared" si="129"/>
        <v>2.0765316305476995</v>
      </c>
      <c r="T400" s="18">
        <f t="shared" si="130"/>
        <v>37.427366520343753</v>
      </c>
      <c r="U400" s="18">
        <f t="shared" si="131"/>
        <v>3.9892940785261337</v>
      </c>
      <c r="V400" s="18">
        <f t="shared" si="132"/>
        <v>41.416660598869889</v>
      </c>
      <c r="X400" s="11">
        <f t="shared" si="133"/>
        <v>100</v>
      </c>
      <c r="Y400" s="11">
        <f t="shared" si="134"/>
        <v>41.416660598869889</v>
      </c>
      <c r="AA400" s="7">
        <v>1.8018134746099299E-2</v>
      </c>
      <c r="AB400" s="25">
        <f t="shared" si="135"/>
        <v>5.760063593552385E-2</v>
      </c>
      <c r="AC400" s="7">
        <v>12.682269356897701</v>
      </c>
      <c r="AD400" s="25">
        <f t="shared" si="136"/>
        <v>40.542863640258886</v>
      </c>
      <c r="AE400" s="7">
        <v>7.9924573095981003E-3</v>
      </c>
      <c r="AF400" s="25">
        <f t="shared" si="137"/>
        <v>2.5550404090525579E-2</v>
      </c>
      <c r="AH400" s="7">
        <v>0</v>
      </c>
      <c r="AI400" s="25">
        <f t="shared" si="138"/>
        <v>0</v>
      </c>
    </row>
    <row r="401" spans="1:35" ht="14.4" x14ac:dyDescent="0.3">
      <c r="A401" t="s">
        <v>470</v>
      </c>
      <c r="B401" t="s">
        <v>903</v>
      </c>
      <c r="C401" s="7" t="s">
        <v>942</v>
      </c>
      <c r="D401" s="20">
        <v>28.6710328460778</v>
      </c>
      <c r="E401" s="24">
        <v>1.8333525928001599</v>
      </c>
      <c r="F401" s="24">
        <v>3.9367893406361998</v>
      </c>
      <c r="G401" s="24">
        <v>1.02897039274477</v>
      </c>
      <c r="H401" s="16">
        <f t="shared" si="123"/>
        <v>21.871920519896669</v>
      </c>
      <c r="I401" s="18">
        <f t="shared" si="124"/>
        <v>6.3944420929745576</v>
      </c>
      <c r="J401" s="18">
        <f t="shared" si="125"/>
        <v>13.730894738850516</v>
      </c>
      <c r="K401" s="18">
        <f t="shared" si="126"/>
        <v>3.5888849846074979</v>
      </c>
      <c r="L401" s="18">
        <f t="shared" si="127"/>
        <v>76.285778183567416</v>
      </c>
      <c r="M401">
        <v>1.85451837425998</v>
      </c>
      <c r="N401" s="21">
        <v>1.6014168184819799</v>
      </c>
      <c r="O401" s="16">
        <f t="shared" si="139"/>
        <v>3.4559351927419599</v>
      </c>
      <c r="P401" s="21">
        <v>2.2686096057238299</v>
      </c>
      <c r="Q401" s="16">
        <f t="shared" si="140"/>
        <v>5.7245447984657893</v>
      </c>
      <c r="R401" s="18">
        <f t="shared" si="128"/>
        <v>6.4682649704880735</v>
      </c>
      <c r="S401" s="18">
        <f t="shared" si="129"/>
        <v>5.5854870212708567</v>
      </c>
      <c r="T401" s="18">
        <f t="shared" si="130"/>
        <v>12.053751991758931</v>
      </c>
      <c r="U401" s="18">
        <f t="shared" si="131"/>
        <v>7.9125492893925369</v>
      </c>
      <c r="V401" s="18">
        <f t="shared" si="132"/>
        <v>19.966301281151466</v>
      </c>
      <c r="X401" s="11">
        <f t="shared" si="133"/>
        <v>99.999999999999986</v>
      </c>
      <c r="Y401" s="11">
        <f t="shared" si="134"/>
        <v>19.966301281151466</v>
      </c>
      <c r="AA401" s="7">
        <v>0</v>
      </c>
      <c r="AB401" s="25">
        <f t="shared" si="135"/>
        <v>0</v>
      </c>
      <c r="AC401" s="7">
        <v>0.75218656426536901</v>
      </c>
      <c r="AD401" s="25">
        <f t="shared" si="136"/>
        <v>2.6235070368881677</v>
      </c>
      <c r="AE401" s="7">
        <v>0.29716303261229998</v>
      </c>
      <c r="AF401" s="25">
        <f t="shared" si="137"/>
        <v>1.0364573686885923</v>
      </c>
      <c r="AH401" s="7">
        <v>8.6437696926612393</v>
      </c>
      <c r="AI401" s="25">
        <f t="shared" si="138"/>
        <v>30.148093161016721</v>
      </c>
    </row>
    <row r="402" spans="1:35" ht="14.4" x14ac:dyDescent="0.3">
      <c r="A402" t="s">
        <v>471</v>
      </c>
      <c r="B402" t="s">
        <v>904</v>
      </c>
      <c r="C402" s="7" t="s">
        <v>941</v>
      </c>
      <c r="D402" s="20">
        <v>0.36165810617688099</v>
      </c>
      <c r="E402" s="24">
        <v>0.290608850388613</v>
      </c>
      <c r="F402" s="24">
        <v>5.2021888396353404E-3</v>
      </c>
      <c r="G402" s="24">
        <v>4.0417008617066298E-2</v>
      </c>
      <c r="H402" s="16">
        <f t="shared" si="123"/>
        <v>2.5430058331566342E-2</v>
      </c>
      <c r="I402" s="18">
        <f t="shared" si="124"/>
        <v>80.354579484105642</v>
      </c>
      <c r="J402" s="18">
        <f t="shared" si="125"/>
        <v>1.4384272744853217</v>
      </c>
      <c r="K402" s="18">
        <f t="shared" si="126"/>
        <v>11.175474274396329</v>
      </c>
      <c r="L402" s="18">
        <f t="shared" si="127"/>
        <v>7.0315189670127083</v>
      </c>
      <c r="M402">
        <v>3.2757358986940301E-2</v>
      </c>
      <c r="N402" s="21">
        <v>4.1717006259172101E-2</v>
      </c>
      <c r="O402" s="16">
        <f t="shared" si="139"/>
        <v>7.4474365246112395E-2</v>
      </c>
      <c r="P402" s="21">
        <v>0.117502742423104</v>
      </c>
      <c r="Q402" s="16">
        <f t="shared" si="140"/>
        <v>0.19197710766921638</v>
      </c>
      <c r="R402" s="18">
        <f t="shared" si="128"/>
        <v>9.0575486702679413</v>
      </c>
      <c r="S402" s="18">
        <f t="shared" si="129"/>
        <v>11.534929135189632</v>
      </c>
      <c r="T402" s="18">
        <f t="shared" si="130"/>
        <v>20.59247780545757</v>
      </c>
      <c r="U402" s="18">
        <f t="shared" si="131"/>
        <v>32.490006560404694</v>
      </c>
      <c r="V402" s="18">
        <f t="shared" si="132"/>
        <v>53.082484365862257</v>
      </c>
      <c r="X402" s="11">
        <f t="shared" si="133"/>
        <v>100</v>
      </c>
      <c r="Y402" s="11">
        <f t="shared" si="134"/>
        <v>53.082484365862271</v>
      </c>
      <c r="AA402" s="7">
        <v>5.2021888845250903E-3</v>
      </c>
      <c r="AB402" s="25">
        <f t="shared" si="135"/>
        <v>1.4384272868975281</v>
      </c>
      <c r="AC402" s="7">
        <v>3.6367714119306699E-2</v>
      </c>
      <c r="AD402" s="25">
        <f t="shared" si="136"/>
        <v>10.055827174386588</v>
      </c>
      <c r="AE402" s="7">
        <v>0</v>
      </c>
      <c r="AF402" s="25">
        <f t="shared" si="137"/>
        <v>0</v>
      </c>
      <c r="AH402" s="7">
        <v>0.36165810617688099</v>
      </c>
      <c r="AI402" s="25">
        <f t="shared" si="138"/>
        <v>100</v>
      </c>
    </row>
    <row r="403" spans="1:35" ht="14.4" x14ac:dyDescent="0.3">
      <c r="A403" t="s">
        <v>472</v>
      </c>
      <c r="B403" t="s">
        <v>905</v>
      </c>
      <c r="C403" s="7" t="s">
        <v>941</v>
      </c>
      <c r="D403" s="20">
        <v>14.828795798995699</v>
      </c>
      <c r="E403" s="24">
        <v>0</v>
      </c>
      <c r="F403" s="24">
        <v>0</v>
      </c>
      <c r="G403" s="24">
        <v>0</v>
      </c>
      <c r="H403" s="16">
        <f t="shared" si="123"/>
        <v>14.828795798995699</v>
      </c>
      <c r="I403" s="18">
        <f t="shared" si="124"/>
        <v>0</v>
      </c>
      <c r="J403" s="18">
        <f t="shared" si="125"/>
        <v>0</v>
      </c>
      <c r="K403" s="18">
        <f t="shared" si="126"/>
        <v>0</v>
      </c>
      <c r="L403" s="18">
        <f t="shared" si="127"/>
        <v>100</v>
      </c>
      <c r="M403">
        <v>0.73785932393428699</v>
      </c>
      <c r="N403" s="21">
        <v>0.44446673165202</v>
      </c>
      <c r="O403" s="16">
        <f t="shared" si="139"/>
        <v>1.1823260555863069</v>
      </c>
      <c r="P403" s="21">
        <v>1.30768100347081</v>
      </c>
      <c r="Q403" s="16">
        <f t="shared" si="140"/>
        <v>2.4900070590571168</v>
      </c>
      <c r="R403" s="18">
        <f t="shared" si="128"/>
        <v>4.9758546407676585</v>
      </c>
      <c r="S403" s="18">
        <f t="shared" si="129"/>
        <v>2.9973218168000004</v>
      </c>
      <c r="T403" s="18">
        <f t="shared" si="130"/>
        <v>7.9731764575676571</v>
      </c>
      <c r="U403" s="18">
        <f t="shared" si="131"/>
        <v>8.8185245868674951</v>
      </c>
      <c r="V403" s="18">
        <f t="shared" si="132"/>
        <v>16.791701044435154</v>
      </c>
      <c r="X403" s="11">
        <f t="shared" si="133"/>
        <v>100</v>
      </c>
      <c r="Y403" s="11">
        <f t="shared" si="134"/>
        <v>16.791701044435154</v>
      </c>
      <c r="AA403" s="7">
        <v>0</v>
      </c>
      <c r="AB403" s="25">
        <f t="shared" si="135"/>
        <v>0</v>
      </c>
      <c r="AC403" s="7">
        <v>0</v>
      </c>
      <c r="AD403" s="25">
        <f t="shared" si="136"/>
        <v>0</v>
      </c>
      <c r="AE403" s="7">
        <v>0</v>
      </c>
      <c r="AF403" s="25">
        <f t="shared" si="137"/>
        <v>0</v>
      </c>
      <c r="AH403" s="7">
        <v>0</v>
      </c>
      <c r="AI403" s="25">
        <f t="shared" si="138"/>
        <v>0</v>
      </c>
    </row>
    <row r="404" spans="1:35" ht="14.4" x14ac:dyDescent="0.3">
      <c r="A404" t="s">
        <v>473</v>
      </c>
      <c r="B404" t="s">
        <v>906</v>
      </c>
      <c r="C404" s="7" t="s">
        <v>943</v>
      </c>
      <c r="D404" s="20">
        <v>5.2648874182550198</v>
      </c>
      <c r="E404" s="24">
        <v>0</v>
      </c>
      <c r="F404" s="24">
        <v>0</v>
      </c>
      <c r="G404" s="24">
        <v>0</v>
      </c>
      <c r="H404" s="16">
        <f t="shared" si="123"/>
        <v>5.2648874182550198</v>
      </c>
      <c r="I404" s="18">
        <f t="shared" si="124"/>
        <v>0</v>
      </c>
      <c r="J404" s="18">
        <f t="shared" si="125"/>
        <v>0</v>
      </c>
      <c r="K404" s="18">
        <f t="shared" si="126"/>
        <v>0</v>
      </c>
      <c r="L404" s="18">
        <f t="shared" si="127"/>
        <v>100</v>
      </c>
      <c r="M404">
        <v>0.37094836749217303</v>
      </c>
      <c r="N404" s="21">
        <v>0.10067162734583</v>
      </c>
      <c r="O404" s="16">
        <f t="shared" si="139"/>
        <v>0.47161999483800304</v>
      </c>
      <c r="P404" s="21">
        <v>0.39462737005266402</v>
      </c>
      <c r="Q404" s="16">
        <f t="shared" si="140"/>
        <v>0.866247364890667</v>
      </c>
      <c r="R404" s="18">
        <f t="shared" si="128"/>
        <v>7.0457036974044014</v>
      </c>
      <c r="S404" s="18">
        <f t="shared" si="129"/>
        <v>1.9121325747017841</v>
      </c>
      <c r="T404" s="18">
        <f t="shared" si="130"/>
        <v>8.957836272106185</v>
      </c>
      <c r="U404" s="18">
        <f t="shared" si="131"/>
        <v>7.4954569528755135</v>
      </c>
      <c r="V404" s="18">
        <f t="shared" si="132"/>
        <v>16.453293224981696</v>
      </c>
      <c r="X404" s="11">
        <f t="shared" si="133"/>
        <v>100</v>
      </c>
      <c r="Y404" s="11">
        <f t="shared" si="134"/>
        <v>16.453293224981699</v>
      </c>
      <c r="AA404" s="7">
        <v>0</v>
      </c>
      <c r="AB404" s="25">
        <f t="shared" si="135"/>
        <v>0</v>
      </c>
      <c r="AC404" s="7">
        <v>0</v>
      </c>
      <c r="AD404" s="25">
        <f t="shared" si="136"/>
        <v>0</v>
      </c>
      <c r="AE404" s="7">
        <v>0</v>
      </c>
      <c r="AF404" s="25">
        <f t="shared" si="137"/>
        <v>0</v>
      </c>
      <c r="AH404" s="7">
        <v>0</v>
      </c>
      <c r="AI404" s="25">
        <f t="shared" si="138"/>
        <v>0</v>
      </c>
    </row>
    <row r="405" spans="1:35" ht="14.4" x14ac:dyDescent="0.3">
      <c r="A405" t="s">
        <v>474</v>
      </c>
      <c r="B405" t="s">
        <v>907</v>
      </c>
      <c r="C405" s="7" t="s">
        <v>944</v>
      </c>
      <c r="D405" s="20">
        <v>115.439607317907</v>
      </c>
      <c r="E405" s="24">
        <v>0</v>
      </c>
      <c r="F405" s="24">
        <v>0</v>
      </c>
      <c r="G405" s="24">
        <v>0</v>
      </c>
      <c r="H405" s="16">
        <f t="shared" si="123"/>
        <v>115.439607317907</v>
      </c>
      <c r="I405" s="18">
        <f t="shared" si="124"/>
        <v>0</v>
      </c>
      <c r="J405" s="18">
        <f t="shared" si="125"/>
        <v>0</v>
      </c>
      <c r="K405" s="18">
        <f t="shared" si="126"/>
        <v>0</v>
      </c>
      <c r="L405" s="18">
        <f t="shared" si="127"/>
        <v>100</v>
      </c>
      <c r="M405">
        <v>8.1883239681324795</v>
      </c>
      <c r="N405" s="21">
        <v>2.3972897739367198</v>
      </c>
      <c r="O405" s="16">
        <f t="shared" si="139"/>
        <v>10.585613742069199</v>
      </c>
      <c r="P405" s="21">
        <v>6.8626483183314697</v>
      </c>
      <c r="Q405" s="16">
        <f t="shared" si="140"/>
        <v>17.448262060400669</v>
      </c>
      <c r="R405" s="18">
        <f t="shared" si="128"/>
        <v>7.0931668587392238</v>
      </c>
      <c r="S405" s="18">
        <f t="shared" si="129"/>
        <v>2.0766614073234568</v>
      </c>
      <c r="T405" s="18">
        <f t="shared" si="130"/>
        <v>9.1698282660626802</v>
      </c>
      <c r="U405" s="18">
        <f t="shared" si="131"/>
        <v>5.9447952724168136</v>
      </c>
      <c r="V405" s="18">
        <f t="shared" si="132"/>
        <v>15.114623538479494</v>
      </c>
      <c r="X405" s="11">
        <f t="shared" si="133"/>
        <v>100</v>
      </c>
      <c r="Y405" s="11">
        <f t="shared" si="134"/>
        <v>15.114623538479494</v>
      </c>
      <c r="AA405" s="7">
        <v>0</v>
      </c>
      <c r="AB405" s="25">
        <f t="shared" si="135"/>
        <v>0</v>
      </c>
      <c r="AC405" s="7">
        <v>0</v>
      </c>
      <c r="AD405" s="25">
        <f t="shared" si="136"/>
        <v>0</v>
      </c>
      <c r="AE405" s="7">
        <v>0</v>
      </c>
      <c r="AF405" s="25">
        <f t="shared" si="137"/>
        <v>0</v>
      </c>
      <c r="AH405" s="7">
        <v>0</v>
      </c>
      <c r="AI405" s="25">
        <f t="shared" si="138"/>
        <v>0</v>
      </c>
    </row>
    <row r="406" spans="1:35" ht="14.4" x14ac:dyDescent="0.3">
      <c r="A406" t="s">
        <v>475</v>
      </c>
      <c r="B406" t="s">
        <v>908</v>
      </c>
      <c r="C406" s="7" t="s">
        <v>944</v>
      </c>
      <c r="D406" s="20">
        <v>12.273879643520001</v>
      </c>
      <c r="E406" s="24">
        <v>0</v>
      </c>
      <c r="F406" s="24">
        <v>5.9480819316286501E-2</v>
      </c>
      <c r="G406" s="24">
        <v>3.8488868842648598</v>
      </c>
      <c r="H406" s="16">
        <f t="shared" si="123"/>
        <v>8.3655119399388553</v>
      </c>
      <c r="I406" s="18">
        <f t="shared" si="124"/>
        <v>0</v>
      </c>
      <c r="J406" s="18">
        <f t="shared" si="125"/>
        <v>0.48461302411165014</v>
      </c>
      <c r="K406" s="18">
        <f t="shared" si="126"/>
        <v>31.358356086674526</v>
      </c>
      <c r="L406" s="18">
        <f t="shared" si="127"/>
        <v>68.157030889213829</v>
      </c>
      <c r="M406">
        <v>0.76972605268829897</v>
      </c>
      <c r="N406" s="21">
        <v>0.34711445709032801</v>
      </c>
      <c r="O406" s="16">
        <f t="shared" si="139"/>
        <v>1.1168405097786269</v>
      </c>
      <c r="P406" s="21">
        <v>0.81432576984656801</v>
      </c>
      <c r="Q406" s="16">
        <f t="shared" si="140"/>
        <v>1.9311662796251949</v>
      </c>
      <c r="R406" s="18">
        <f t="shared" si="128"/>
        <v>6.2712530597012668</v>
      </c>
      <c r="S406" s="18">
        <f t="shared" si="129"/>
        <v>2.8280744733682246</v>
      </c>
      <c r="T406" s="18">
        <f t="shared" si="130"/>
        <v>9.0993275330694914</v>
      </c>
      <c r="U406" s="18">
        <f t="shared" si="131"/>
        <v>6.6346240430709429</v>
      </c>
      <c r="V406" s="18">
        <f t="shared" si="132"/>
        <v>15.733951576140434</v>
      </c>
      <c r="X406" s="11">
        <f t="shared" si="133"/>
        <v>100</v>
      </c>
      <c r="Y406" s="11">
        <f t="shared" si="134"/>
        <v>15.733951576140434</v>
      </c>
      <c r="AA406" s="7">
        <v>2.3872475754293899E-2</v>
      </c>
      <c r="AB406" s="25">
        <f t="shared" si="135"/>
        <v>0.19449820633443624</v>
      </c>
      <c r="AC406" s="7">
        <v>0.21024554891668101</v>
      </c>
      <c r="AD406" s="25">
        <f t="shared" si="136"/>
        <v>1.712951039304677</v>
      </c>
      <c r="AE406" s="7">
        <v>0</v>
      </c>
      <c r="AF406" s="25">
        <f t="shared" si="137"/>
        <v>0</v>
      </c>
      <c r="AH406" s="7">
        <v>0</v>
      </c>
      <c r="AI406" s="25">
        <f t="shared" si="138"/>
        <v>0</v>
      </c>
    </row>
    <row r="407" spans="1:35" ht="14.4" x14ac:dyDescent="0.3">
      <c r="A407" t="s">
        <v>476</v>
      </c>
      <c r="B407" t="s">
        <v>909</v>
      </c>
      <c r="C407" s="7" t="s">
        <v>941</v>
      </c>
      <c r="D407" s="20">
        <v>0.169121870163641</v>
      </c>
      <c r="E407" s="24">
        <v>0</v>
      </c>
      <c r="F407" s="24">
        <v>0.114932434383788</v>
      </c>
      <c r="G407" s="24">
        <v>5.4189435808767998E-2</v>
      </c>
      <c r="H407" s="16">
        <f t="shared" si="123"/>
        <v>-2.8915002336926676E-11</v>
      </c>
      <c r="I407" s="18">
        <f t="shared" si="124"/>
        <v>0</v>
      </c>
      <c r="J407" s="18">
        <f t="shared" si="125"/>
        <v>67.958351142037571</v>
      </c>
      <c r="K407" s="18">
        <f t="shared" si="126"/>
        <v>32.041648875059579</v>
      </c>
      <c r="L407" s="18">
        <f t="shared" si="127"/>
        <v>-1.7097139659671895E-8</v>
      </c>
      <c r="M407">
        <v>0</v>
      </c>
      <c r="N407" s="21">
        <v>9.64943767289278E-3</v>
      </c>
      <c r="O407" s="16">
        <f t="shared" si="139"/>
        <v>9.64943767289278E-3</v>
      </c>
      <c r="P407" s="21">
        <v>1.7642113381763299E-2</v>
      </c>
      <c r="Q407" s="16">
        <f t="shared" si="140"/>
        <v>2.7291551054656079E-2</v>
      </c>
      <c r="R407" s="18">
        <f t="shared" si="128"/>
        <v>0</v>
      </c>
      <c r="S407" s="18">
        <f t="shared" si="129"/>
        <v>5.7056119729258317</v>
      </c>
      <c r="T407" s="18">
        <f t="shared" si="130"/>
        <v>5.7056119729258317</v>
      </c>
      <c r="U407" s="18">
        <f t="shared" si="131"/>
        <v>10.431597855849708</v>
      </c>
      <c r="V407" s="18">
        <f t="shared" si="132"/>
        <v>16.137209828775536</v>
      </c>
      <c r="X407" s="11">
        <f t="shared" si="133"/>
        <v>100.00000000000001</v>
      </c>
      <c r="Y407" s="11">
        <f t="shared" si="134"/>
        <v>16.137209828775539</v>
      </c>
      <c r="AA407" s="7">
        <v>0</v>
      </c>
      <c r="AB407" s="25">
        <f t="shared" si="135"/>
        <v>0</v>
      </c>
      <c r="AC407" s="7">
        <v>0</v>
      </c>
      <c r="AD407" s="25">
        <f t="shared" si="136"/>
        <v>0</v>
      </c>
      <c r="AE407" s="7">
        <v>0</v>
      </c>
      <c r="AF407" s="25">
        <f t="shared" si="137"/>
        <v>0</v>
      </c>
      <c r="AH407" s="7">
        <v>0.169121870163641</v>
      </c>
      <c r="AI407" s="25">
        <f t="shared" si="138"/>
        <v>100</v>
      </c>
    </row>
    <row r="408" spans="1:35" ht="14.4" x14ac:dyDescent="0.3">
      <c r="A408" t="s">
        <v>477</v>
      </c>
      <c r="B408" t="s">
        <v>910</v>
      </c>
      <c r="C408" s="7" t="s">
        <v>944</v>
      </c>
      <c r="D408" s="20">
        <v>2.9020315159283498</v>
      </c>
      <c r="E408" s="24">
        <v>0</v>
      </c>
      <c r="F408" s="24">
        <v>0</v>
      </c>
      <c r="G408" s="24">
        <v>0</v>
      </c>
      <c r="H408" s="16">
        <f t="shared" si="123"/>
        <v>2.9020315159283498</v>
      </c>
      <c r="I408" s="18">
        <f t="shared" si="124"/>
        <v>0</v>
      </c>
      <c r="J408" s="18">
        <f t="shared" si="125"/>
        <v>0</v>
      </c>
      <c r="K408" s="18">
        <f t="shared" si="126"/>
        <v>0</v>
      </c>
      <c r="L408" s="18">
        <f t="shared" si="127"/>
        <v>100</v>
      </c>
      <c r="M408">
        <v>0.18669686166843699</v>
      </c>
      <c r="N408" s="21">
        <v>2.3965073652588698E-2</v>
      </c>
      <c r="O408" s="16">
        <f t="shared" si="139"/>
        <v>0.2106619353210257</v>
      </c>
      <c r="P408" s="21">
        <v>4.7666396045588699E-2</v>
      </c>
      <c r="Q408" s="16">
        <f t="shared" si="140"/>
        <v>0.25832833136661437</v>
      </c>
      <c r="R408" s="18">
        <f t="shared" si="128"/>
        <v>6.433316131948116</v>
      </c>
      <c r="S408" s="18">
        <f t="shared" si="129"/>
        <v>0.82580335606459998</v>
      </c>
      <c r="T408" s="18">
        <f t="shared" si="130"/>
        <v>7.2591194880127166</v>
      </c>
      <c r="U408" s="18">
        <f t="shared" si="131"/>
        <v>1.6425182078127911</v>
      </c>
      <c r="V408" s="18">
        <f t="shared" si="132"/>
        <v>8.9016376958255066</v>
      </c>
      <c r="X408" s="11">
        <f t="shared" si="133"/>
        <v>100</v>
      </c>
      <c r="Y408" s="11">
        <f t="shared" si="134"/>
        <v>8.9016376958255066</v>
      </c>
      <c r="AA408" s="7">
        <v>0</v>
      </c>
      <c r="AB408" s="25">
        <f t="shared" si="135"/>
        <v>0</v>
      </c>
      <c r="AC408" s="7">
        <v>0</v>
      </c>
      <c r="AD408" s="25">
        <f t="shared" si="136"/>
        <v>0</v>
      </c>
      <c r="AE408" s="7">
        <v>0</v>
      </c>
      <c r="AF408" s="25">
        <f t="shared" si="137"/>
        <v>0</v>
      </c>
      <c r="AH408" s="7">
        <v>0</v>
      </c>
      <c r="AI408" s="25">
        <f t="shared" si="138"/>
        <v>0</v>
      </c>
    </row>
    <row r="409" spans="1:35" ht="14.4" x14ac:dyDescent="0.3">
      <c r="A409" t="s">
        <v>478</v>
      </c>
      <c r="B409" t="s">
        <v>911</v>
      </c>
      <c r="C409" s="7" t="s">
        <v>943</v>
      </c>
      <c r="D409" s="20">
        <v>0.20449174584336499</v>
      </c>
      <c r="E409" s="24">
        <v>0</v>
      </c>
      <c r="F409" s="24">
        <v>0</v>
      </c>
      <c r="G409" s="24">
        <v>0</v>
      </c>
      <c r="H409" s="16">
        <f t="shared" si="123"/>
        <v>0.20449174584336499</v>
      </c>
      <c r="I409" s="18">
        <f t="shared" si="124"/>
        <v>0</v>
      </c>
      <c r="J409" s="18">
        <f t="shared" si="125"/>
        <v>0</v>
      </c>
      <c r="K409" s="18">
        <f t="shared" si="126"/>
        <v>0</v>
      </c>
      <c r="L409" s="18">
        <f t="shared" si="127"/>
        <v>100</v>
      </c>
      <c r="M409">
        <v>0</v>
      </c>
      <c r="N409" s="21">
        <v>4.2010631039789501E-3</v>
      </c>
      <c r="O409" s="16">
        <f t="shared" si="139"/>
        <v>4.2010631039789501E-3</v>
      </c>
      <c r="P409" s="21">
        <v>3.05455684851993E-2</v>
      </c>
      <c r="Q409" s="16">
        <f t="shared" si="140"/>
        <v>3.4746631589178248E-2</v>
      </c>
      <c r="R409" s="18">
        <f t="shared" si="128"/>
        <v>0</v>
      </c>
      <c r="S409" s="18">
        <f t="shared" si="129"/>
        <v>2.0543925069703537</v>
      </c>
      <c r="T409" s="18">
        <f t="shared" si="130"/>
        <v>2.0543925069703537</v>
      </c>
      <c r="U409" s="18">
        <f t="shared" si="131"/>
        <v>14.937311214799035</v>
      </c>
      <c r="V409" s="18">
        <f t="shared" si="132"/>
        <v>16.991703721769387</v>
      </c>
      <c r="X409" s="11">
        <f t="shared" si="133"/>
        <v>100</v>
      </c>
      <c r="Y409" s="11">
        <f t="shared" si="134"/>
        <v>16.99170372176939</v>
      </c>
      <c r="AA409" s="7">
        <v>0</v>
      </c>
      <c r="AB409" s="25">
        <f t="shared" si="135"/>
        <v>0</v>
      </c>
      <c r="AC409" s="7">
        <v>0</v>
      </c>
      <c r="AD409" s="25">
        <f t="shared" si="136"/>
        <v>0</v>
      </c>
      <c r="AE409" s="7">
        <v>0</v>
      </c>
      <c r="AF409" s="25">
        <f t="shared" si="137"/>
        <v>0</v>
      </c>
      <c r="AH409" s="7">
        <v>0</v>
      </c>
      <c r="AI409" s="25">
        <f t="shared" si="138"/>
        <v>0</v>
      </c>
    </row>
    <row r="410" spans="1:35" ht="14.4" x14ac:dyDescent="0.3">
      <c r="A410" t="s">
        <v>479</v>
      </c>
      <c r="B410" t="s">
        <v>912</v>
      </c>
      <c r="C410" s="7" t="s">
        <v>941</v>
      </c>
      <c r="D410" s="20">
        <v>9.0969800288575193</v>
      </c>
      <c r="E410" s="24">
        <v>4.3975101949217903</v>
      </c>
      <c r="F410" s="24">
        <v>0.263904605001682</v>
      </c>
      <c r="G410" s="24">
        <v>1.1634062827059</v>
      </c>
      <c r="H410" s="16">
        <f t="shared" si="123"/>
        <v>3.2721589462281475</v>
      </c>
      <c r="I410" s="18">
        <f t="shared" si="124"/>
        <v>48.340330318105238</v>
      </c>
      <c r="J410" s="18">
        <f t="shared" si="125"/>
        <v>2.9010133490952108</v>
      </c>
      <c r="K410" s="18">
        <f t="shared" si="126"/>
        <v>12.78892862263446</v>
      </c>
      <c r="L410" s="18">
        <f t="shared" si="127"/>
        <v>35.969727710165095</v>
      </c>
      <c r="M410">
        <v>0.37841280957777101</v>
      </c>
      <c r="N410" s="21">
        <v>0.16270156336310099</v>
      </c>
      <c r="O410" s="16">
        <f t="shared" si="139"/>
        <v>0.54111437294087206</v>
      </c>
      <c r="P410" s="21">
        <v>0.41534708201331499</v>
      </c>
      <c r="Q410" s="16">
        <f t="shared" si="140"/>
        <v>0.956461454954187</v>
      </c>
      <c r="R410" s="18">
        <f t="shared" si="128"/>
        <v>4.1597630024180177</v>
      </c>
      <c r="S410" s="18">
        <f t="shared" si="129"/>
        <v>1.7885228157803763</v>
      </c>
      <c r="T410" s="18">
        <f t="shared" si="130"/>
        <v>5.9482858181983946</v>
      </c>
      <c r="U410" s="18">
        <f t="shared" si="131"/>
        <v>4.5657688672037029</v>
      </c>
      <c r="V410" s="18">
        <f t="shared" si="132"/>
        <v>10.514054685402098</v>
      </c>
      <c r="X410" s="11">
        <f t="shared" si="133"/>
        <v>100</v>
      </c>
      <c r="Y410" s="11">
        <f t="shared" si="134"/>
        <v>10.514054685402098</v>
      </c>
      <c r="AA410" s="7">
        <v>0.26390460543437499</v>
      </c>
      <c r="AB410" s="25">
        <f t="shared" si="135"/>
        <v>2.9010133538516576</v>
      </c>
      <c r="AC410" s="7">
        <v>0.96663802312966396</v>
      </c>
      <c r="AD410" s="25">
        <f t="shared" si="136"/>
        <v>10.625922229831069</v>
      </c>
      <c r="AE410" s="7">
        <v>0.33237798707008998</v>
      </c>
      <c r="AF410" s="25">
        <f t="shared" si="137"/>
        <v>3.6537178933637051</v>
      </c>
      <c r="AH410" s="7">
        <v>7.70759910553884</v>
      </c>
      <c r="AI410" s="25">
        <f t="shared" si="138"/>
        <v>84.727009195235411</v>
      </c>
    </row>
    <row r="411" spans="1:35" ht="14.4" x14ac:dyDescent="0.3">
      <c r="A411" t="s">
        <v>480</v>
      </c>
      <c r="B411" t="s">
        <v>913</v>
      </c>
      <c r="C411" s="7" t="s">
        <v>941</v>
      </c>
      <c r="D411" s="20">
        <v>1.76262441468783</v>
      </c>
      <c r="E411" s="24">
        <v>0</v>
      </c>
      <c r="F411" s="24">
        <v>0</v>
      </c>
      <c r="G411" s="24">
        <v>0</v>
      </c>
      <c r="H411" s="16">
        <f t="shared" si="123"/>
        <v>1.76262441468783</v>
      </c>
      <c r="I411" s="18">
        <f t="shared" si="124"/>
        <v>0</v>
      </c>
      <c r="J411" s="18">
        <f t="shared" si="125"/>
        <v>0</v>
      </c>
      <c r="K411" s="18">
        <f t="shared" si="126"/>
        <v>0</v>
      </c>
      <c r="L411" s="18">
        <f t="shared" si="127"/>
        <v>100</v>
      </c>
      <c r="M411">
        <v>0.112590810880364</v>
      </c>
      <c r="N411" s="21">
        <v>0.138785435179094</v>
      </c>
      <c r="O411" s="16">
        <f t="shared" si="139"/>
        <v>0.25137624605945802</v>
      </c>
      <c r="P411" s="21">
        <v>0.74027419731746102</v>
      </c>
      <c r="Q411" s="16">
        <f t="shared" si="140"/>
        <v>0.9916504433769191</v>
      </c>
      <c r="R411" s="18">
        <f t="shared" si="128"/>
        <v>6.3876802081119717</v>
      </c>
      <c r="S411" s="18">
        <f t="shared" si="129"/>
        <v>7.8737951217856939</v>
      </c>
      <c r="T411" s="18">
        <f t="shared" si="130"/>
        <v>14.261475329897666</v>
      </c>
      <c r="U411" s="18">
        <f t="shared" si="131"/>
        <v>41.998408234267394</v>
      </c>
      <c r="V411" s="18">
        <f t="shared" si="132"/>
        <v>56.259883564165058</v>
      </c>
      <c r="X411" s="11">
        <f t="shared" si="133"/>
        <v>100</v>
      </c>
      <c r="Y411" s="11">
        <f t="shared" si="134"/>
        <v>56.259883564165058</v>
      </c>
      <c r="AA411" s="7">
        <v>0</v>
      </c>
      <c r="AB411" s="25">
        <f t="shared" si="135"/>
        <v>0</v>
      </c>
      <c r="AC411" s="7">
        <v>0</v>
      </c>
      <c r="AD411" s="25">
        <f t="shared" si="136"/>
        <v>0</v>
      </c>
      <c r="AE411" s="7">
        <v>0</v>
      </c>
      <c r="AF411" s="25">
        <f t="shared" si="137"/>
        <v>0</v>
      </c>
      <c r="AH411" s="7">
        <v>0</v>
      </c>
      <c r="AI411" s="25">
        <f t="shared" si="138"/>
        <v>0</v>
      </c>
    </row>
    <row r="412" spans="1:35" ht="14.4" x14ac:dyDescent="0.3">
      <c r="A412" t="s">
        <v>481</v>
      </c>
      <c r="B412" t="s">
        <v>914</v>
      </c>
      <c r="C412" s="7" t="s">
        <v>943</v>
      </c>
      <c r="D412" s="20">
        <v>5.8164394855124204</v>
      </c>
      <c r="E412" s="24">
        <v>2.5324434262141499E-2</v>
      </c>
      <c r="F412" s="24">
        <v>8.5243918346561195E-3</v>
      </c>
      <c r="G412" s="24">
        <v>4.2004264135123401</v>
      </c>
      <c r="H412" s="16">
        <f t="shared" si="123"/>
        <v>1.5821642459032832</v>
      </c>
      <c r="I412" s="18">
        <f t="shared" si="124"/>
        <v>0.43539409848962696</v>
      </c>
      <c r="J412" s="18">
        <f t="shared" si="125"/>
        <v>0.14655687308169651</v>
      </c>
      <c r="K412" s="18">
        <f t="shared" si="126"/>
        <v>72.216455169434084</v>
      </c>
      <c r="L412" s="18">
        <f t="shared" si="127"/>
        <v>27.201593858994595</v>
      </c>
      <c r="M412">
        <v>0.26315750166475399</v>
      </c>
      <c r="N412" s="21">
        <v>0.18675816629793501</v>
      </c>
      <c r="O412" s="16">
        <f t="shared" si="139"/>
        <v>0.449915667962689</v>
      </c>
      <c r="P412" s="21">
        <v>0.58948321298414097</v>
      </c>
      <c r="Q412" s="16">
        <f t="shared" si="140"/>
        <v>1.03939888094683</v>
      </c>
      <c r="R412" s="18">
        <f t="shared" si="128"/>
        <v>4.5243744445416541</v>
      </c>
      <c r="S412" s="18">
        <f t="shared" si="129"/>
        <v>3.2108675206389061</v>
      </c>
      <c r="T412" s="18">
        <f t="shared" si="130"/>
        <v>7.7352419651805597</v>
      </c>
      <c r="U412" s="18">
        <f t="shared" si="131"/>
        <v>10.134777718437972</v>
      </c>
      <c r="V412" s="18">
        <f t="shared" si="132"/>
        <v>17.870019683618533</v>
      </c>
      <c r="X412" s="11">
        <f t="shared" si="133"/>
        <v>100</v>
      </c>
      <c r="Y412" s="11">
        <f t="shared" si="134"/>
        <v>17.87001968361853</v>
      </c>
      <c r="AA412" s="7">
        <v>0</v>
      </c>
      <c r="AB412" s="25">
        <f t="shared" si="135"/>
        <v>0</v>
      </c>
      <c r="AC412" s="7">
        <v>2.5436046413056599</v>
      </c>
      <c r="AD412" s="25">
        <f t="shared" si="136"/>
        <v>43.731300697639284</v>
      </c>
      <c r="AE412" s="7">
        <v>1.03452199810501</v>
      </c>
      <c r="AF412" s="25">
        <f t="shared" si="137"/>
        <v>17.786173150804647</v>
      </c>
      <c r="AH412" s="7">
        <v>5.8160275796077201</v>
      </c>
      <c r="AI412" s="25">
        <f t="shared" si="138"/>
        <v>99.992918246536803</v>
      </c>
    </row>
    <row r="413" spans="1:35" ht="14.4" x14ac:dyDescent="0.3">
      <c r="A413" t="s">
        <v>482</v>
      </c>
      <c r="B413" t="s">
        <v>915</v>
      </c>
      <c r="C413" s="7" t="s">
        <v>941</v>
      </c>
      <c r="D413" s="20">
        <v>1.1413552749323601</v>
      </c>
      <c r="E413" s="24">
        <v>0</v>
      </c>
      <c r="F413" s="24">
        <v>0</v>
      </c>
      <c r="G413" s="24">
        <v>0</v>
      </c>
      <c r="H413" s="16">
        <f t="shared" si="123"/>
        <v>1.1413552749323601</v>
      </c>
      <c r="I413" s="18">
        <f t="shared" si="124"/>
        <v>0</v>
      </c>
      <c r="J413" s="18">
        <f t="shared" si="125"/>
        <v>0</v>
      </c>
      <c r="K413" s="18">
        <f t="shared" si="126"/>
        <v>0</v>
      </c>
      <c r="L413" s="18">
        <f t="shared" si="127"/>
        <v>100</v>
      </c>
      <c r="M413">
        <v>0</v>
      </c>
      <c r="N413" s="21">
        <v>0</v>
      </c>
      <c r="O413" s="16">
        <f t="shared" si="139"/>
        <v>0</v>
      </c>
      <c r="P413" s="21">
        <v>2.41500128803891E-3</v>
      </c>
      <c r="Q413" s="16">
        <f t="shared" si="140"/>
        <v>2.41500128803891E-3</v>
      </c>
      <c r="R413" s="18">
        <f t="shared" si="128"/>
        <v>0</v>
      </c>
      <c r="S413" s="18">
        <f t="shared" si="129"/>
        <v>0</v>
      </c>
      <c r="T413" s="18">
        <f t="shared" si="130"/>
        <v>0</v>
      </c>
      <c r="U413" s="18">
        <f t="shared" si="131"/>
        <v>0.21159067129049974</v>
      </c>
      <c r="V413" s="18">
        <f t="shared" si="132"/>
        <v>0.21159067129049974</v>
      </c>
      <c r="X413" s="11">
        <f t="shared" si="133"/>
        <v>100</v>
      </c>
      <c r="Y413" s="11">
        <f t="shared" si="134"/>
        <v>0.21159067129049974</v>
      </c>
      <c r="AA413" s="7">
        <v>0</v>
      </c>
      <c r="AB413" s="25">
        <f t="shared" si="135"/>
        <v>0</v>
      </c>
      <c r="AC413" s="7">
        <v>0</v>
      </c>
      <c r="AD413" s="25">
        <f t="shared" si="136"/>
        <v>0</v>
      </c>
      <c r="AE413" s="7">
        <v>0</v>
      </c>
      <c r="AF413" s="25">
        <f t="shared" si="137"/>
        <v>0</v>
      </c>
      <c r="AH413" s="7">
        <v>0</v>
      </c>
      <c r="AI413" s="25">
        <f t="shared" si="138"/>
        <v>0</v>
      </c>
    </row>
    <row r="414" spans="1:35" ht="14.4" x14ac:dyDescent="0.3">
      <c r="A414" t="s">
        <v>483</v>
      </c>
      <c r="B414" t="s">
        <v>916</v>
      </c>
      <c r="C414" s="7" t="s">
        <v>941</v>
      </c>
      <c r="D414" s="20">
        <v>3.14784041169208</v>
      </c>
      <c r="E414" s="24">
        <v>0</v>
      </c>
      <c r="F414" s="24">
        <v>0</v>
      </c>
      <c r="G414" s="24">
        <v>0</v>
      </c>
      <c r="H414" s="16">
        <f t="shared" si="123"/>
        <v>3.14784041169208</v>
      </c>
      <c r="I414" s="18">
        <f t="shared" si="124"/>
        <v>0</v>
      </c>
      <c r="J414" s="18">
        <f t="shared" si="125"/>
        <v>0</v>
      </c>
      <c r="K414" s="18">
        <f t="shared" si="126"/>
        <v>0</v>
      </c>
      <c r="L414" s="18">
        <f t="shared" si="127"/>
        <v>100</v>
      </c>
      <c r="M414">
        <v>0.29898135295984901</v>
      </c>
      <c r="N414" s="21">
        <v>9.3331948313734897E-2</v>
      </c>
      <c r="O414" s="16">
        <f t="shared" si="139"/>
        <v>0.39231330127358388</v>
      </c>
      <c r="P414" s="21">
        <v>0.20042151397503799</v>
      </c>
      <c r="Q414" s="16">
        <f t="shared" si="140"/>
        <v>0.59273481524862182</v>
      </c>
      <c r="R414" s="18">
        <f t="shared" si="128"/>
        <v>9.4979831839421482</v>
      </c>
      <c r="S414" s="18">
        <f t="shared" si="129"/>
        <v>2.9649517163281334</v>
      </c>
      <c r="T414" s="18">
        <f t="shared" si="130"/>
        <v>12.46293490027028</v>
      </c>
      <c r="U414" s="18">
        <f t="shared" si="131"/>
        <v>6.3669528236123014</v>
      </c>
      <c r="V414" s="18">
        <f t="shared" si="132"/>
        <v>18.829887723882578</v>
      </c>
      <c r="X414" s="11">
        <f t="shared" si="133"/>
        <v>100</v>
      </c>
      <c r="Y414" s="11">
        <f t="shared" si="134"/>
        <v>18.829887723882585</v>
      </c>
      <c r="AA414" s="7">
        <v>0</v>
      </c>
      <c r="AB414" s="25">
        <f t="shared" si="135"/>
        <v>0</v>
      </c>
      <c r="AC414" s="7">
        <v>0</v>
      </c>
      <c r="AD414" s="25">
        <f t="shared" si="136"/>
        <v>0</v>
      </c>
      <c r="AE414" s="7">
        <v>0</v>
      </c>
      <c r="AF414" s="25">
        <f t="shared" si="137"/>
        <v>0</v>
      </c>
      <c r="AH414" s="7">
        <v>0</v>
      </c>
      <c r="AI414" s="25">
        <f t="shared" si="138"/>
        <v>0</v>
      </c>
    </row>
    <row r="415" spans="1:35" ht="14.4" x14ac:dyDescent="0.3">
      <c r="A415" t="s">
        <v>484</v>
      </c>
      <c r="B415" t="s">
        <v>917</v>
      </c>
      <c r="C415" s="7" t="s">
        <v>941</v>
      </c>
      <c r="D415" s="20">
        <v>24.031240550983199</v>
      </c>
      <c r="E415" s="24">
        <v>0</v>
      </c>
      <c r="F415" s="24">
        <v>0.82188656329801302</v>
      </c>
      <c r="G415" s="24">
        <v>2.2761992104347</v>
      </c>
      <c r="H415" s="16">
        <f t="shared" si="123"/>
        <v>20.933154777250486</v>
      </c>
      <c r="I415" s="18">
        <f t="shared" si="124"/>
        <v>0</v>
      </c>
      <c r="J415" s="18">
        <f t="shared" si="125"/>
        <v>3.4200754703210143</v>
      </c>
      <c r="K415" s="18">
        <f t="shared" si="126"/>
        <v>9.4718339887849563</v>
      </c>
      <c r="L415" s="18">
        <f t="shared" si="127"/>
        <v>87.10809054089404</v>
      </c>
      <c r="M415">
        <v>1.69313237913045</v>
      </c>
      <c r="N415" s="21">
        <v>0.74843443429276901</v>
      </c>
      <c r="O415" s="16">
        <f t="shared" si="139"/>
        <v>2.4415668134232189</v>
      </c>
      <c r="P415" s="21">
        <v>1.3680827884389799</v>
      </c>
      <c r="Q415" s="16">
        <f t="shared" si="140"/>
        <v>3.8096496018621986</v>
      </c>
      <c r="R415" s="18">
        <f t="shared" si="128"/>
        <v>7.045547130779223</v>
      </c>
      <c r="S415" s="18">
        <f t="shared" si="129"/>
        <v>3.1144227977117396</v>
      </c>
      <c r="T415" s="18">
        <f t="shared" si="130"/>
        <v>10.159969928490963</v>
      </c>
      <c r="U415" s="18">
        <f t="shared" si="131"/>
        <v>5.6929345180351376</v>
      </c>
      <c r="V415" s="18">
        <f t="shared" si="132"/>
        <v>15.8529044465261</v>
      </c>
      <c r="X415" s="11">
        <f t="shared" si="133"/>
        <v>100.00000000000001</v>
      </c>
      <c r="Y415" s="11">
        <f t="shared" si="134"/>
        <v>15.8529044465261</v>
      </c>
      <c r="AA415" s="7">
        <v>0</v>
      </c>
      <c r="AB415" s="25">
        <f t="shared" si="135"/>
        <v>0</v>
      </c>
      <c r="AC415" s="7">
        <v>1.09883726408351</v>
      </c>
      <c r="AD415" s="25">
        <f t="shared" si="136"/>
        <v>4.5725365769290383</v>
      </c>
      <c r="AE415" s="7">
        <v>0.54900659670791896</v>
      </c>
      <c r="AF415" s="25">
        <f t="shared" si="137"/>
        <v>2.2845537064271833</v>
      </c>
      <c r="AH415" s="7">
        <v>0</v>
      </c>
      <c r="AI415" s="25">
        <f t="shared" si="138"/>
        <v>0</v>
      </c>
    </row>
    <row r="416" spans="1:35" ht="14.4" x14ac:dyDescent="0.3">
      <c r="A416" t="s">
        <v>485</v>
      </c>
      <c r="B416" t="s">
        <v>918</v>
      </c>
      <c r="C416" s="7" t="s">
        <v>941</v>
      </c>
      <c r="D416" s="20">
        <v>0.59616983657106704</v>
      </c>
      <c r="E416" s="24">
        <v>0</v>
      </c>
      <c r="F416" s="24">
        <v>0</v>
      </c>
      <c r="G416" s="24">
        <v>0</v>
      </c>
      <c r="H416" s="16">
        <f t="shared" si="123"/>
        <v>0.59616983657106704</v>
      </c>
      <c r="I416" s="18">
        <f t="shared" si="124"/>
        <v>0</v>
      </c>
      <c r="J416" s="18">
        <f t="shared" si="125"/>
        <v>0</v>
      </c>
      <c r="K416" s="18">
        <f t="shared" si="126"/>
        <v>0</v>
      </c>
      <c r="L416" s="18">
        <f t="shared" si="127"/>
        <v>100</v>
      </c>
      <c r="M416">
        <v>3.2013036247831701E-2</v>
      </c>
      <c r="N416" s="21">
        <v>4.8019555718463299E-3</v>
      </c>
      <c r="O416" s="16">
        <f t="shared" si="139"/>
        <v>3.6814991819678032E-2</v>
      </c>
      <c r="P416" s="21">
        <v>1.4405866768793201E-2</v>
      </c>
      <c r="Q416" s="16">
        <f t="shared" si="140"/>
        <v>5.1220858588471231E-2</v>
      </c>
      <c r="R416" s="18">
        <f t="shared" si="128"/>
        <v>5.3697846291516553</v>
      </c>
      <c r="S416" s="18">
        <f t="shared" si="129"/>
        <v>0.80546771696221298</v>
      </c>
      <c r="T416" s="18">
        <f t="shared" si="130"/>
        <v>6.1752523461138686</v>
      </c>
      <c r="U416" s="18">
        <f t="shared" si="131"/>
        <v>2.4164031598193638</v>
      </c>
      <c r="V416" s="18">
        <f t="shared" si="132"/>
        <v>8.5916555059332325</v>
      </c>
      <c r="X416" s="11">
        <f t="shared" si="133"/>
        <v>100</v>
      </c>
      <c r="Y416" s="11">
        <f t="shared" si="134"/>
        <v>8.5916555059332325</v>
      </c>
      <c r="AA416" s="7">
        <v>0</v>
      </c>
      <c r="AB416" s="25">
        <f t="shared" si="135"/>
        <v>0</v>
      </c>
      <c r="AC416" s="7">
        <v>0</v>
      </c>
      <c r="AD416" s="25">
        <f t="shared" si="136"/>
        <v>0</v>
      </c>
      <c r="AE416" s="7">
        <v>0</v>
      </c>
      <c r="AF416" s="25">
        <f t="shared" si="137"/>
        <v>0</v>
      </c>
      <c r="AH416" s="7">
        <v>0</v>
      </c>
      <c r="AI416" s="25">
        <f t="shared" si="138"/>
        <v>0</v>
      </c>
    </row>
    <row r="417" spans="1:35" ht="14.4" x14ac:dyDescent="0.3">
      <c r="A417" t="s">
        <v>486</v>
      </c>
      <c r="B417" t="s">
        <v>919</v>
      </c>
      <c r="C417" s="7" t="s">
        <v>941</v>
      </c>
      <c r="D417" s="20">
        <v>13.905515854726</v>
      </c>
      <c r="E417" s="24">
        <v>6.89063349586575E-2</v>
      </c>
      <c r="F417" s="24">
        <v>2.7660006836551401E-3</v>
      </c>
      <c r="G417" s="24">
        <v>7.6651699116155395E-2</v>
      </c>
      <c r="H417" s="16">
        <f t="shared" si="123"/>
        <v>13.757191819967531</v>
      </c>
      <c r="I417" s="18">
        <f t="shared" si="124"/>
        <v>0.49553238929455928</v>
      </c>
      <c r="J417" s="18">
        <f t="shared" si="125"/>
        <v>1.9891392110527657E-2</v>
      </c>
      <c r="K417" s="18">
        <f t="shared" si="126"/>
        <v>0.55123233051511822</v>
      </c>
      <c r="L417" s="18">
        <f t="shared" si="127"/>
        <v>98.93334388807979</v>
      </c>
      <c r="M417">
        <v>0.30941446128915501</v>
      </c>
      <c r="N417" s="21">
        <v>0.22176016196600901</v>
      </c>
      <c r="O417" s="16">
        <f t="shared" si="139"/>
        <v>0.53117462325516396</v>
      </c>
      <c r="P417" s="21">
        <v>0.54450125634823598</v>
      </c>
      <c r="Q417" s="16">
        <f t="shared" si="140"/>
        <v>1.0756758796033998</v>
      </c>
      <c r="R417" s="18">
        <f t="shared" si="128"/>
        <v>2.2251203372940376</v>
      </c>
      <c r="S417" s="18">
        <f t="shared" si="129"/>
        <v>1.59476400791446</v>
      </c>
      <c r="T417" s="18">
        <f t="shared" si="130"/>
        <v>3.819884345208497</v>
      </c>
      <c r="U417" s="18">
        <f t="shared" si="131"/>
        <v>3.9157213729915603</v>
      </c>
      <c r="V417" s="18">
        <f t="shared" si="132"/>
        <v>7.7356057182000555</v>
      </c>
      <c r="X417" s="11">
        <f t="shared" si="133"/>
        <v>100</v>
      </c>
      <c r="Y417" s="11">
        <f t="shared" si="134"/>
        <v>7.7356057182000573</v>
      </c>
      <c r="AA417" s="7">
        <v>8.7353215191105795E-4</v>
      </c>
      <c r="AB417" s="25">
        <f t="shared" si="135"/>
        <v>6.2819111569613201E-3</v>
      </c>
      <c r="AC417" s="7">
        <v>1.38723625087382E-2</v>
      </c>
      <c r="AD417" s="25">
        <f t="shared" si="136"/>
        <v>9.976158132978194E-2</v>
      </c>
      <c r="AE417" s="7">
        <v>0.41116468019143398</v>
      </c>
      <c r="AF417" s="25">
        <f t="shared" si="137"/>
        <v>2.9568459342822111</v>
      </c>
      <c r="AH417" s="7">
        <v>8.7500182812559002E-2</v>
      </c>
      <c r="AI417" s="25">
        <f t="shared" si="138"/>
        <v>0.62924801730976954</v>
      </c>
    </row>
    <row r="418" spans="1:35" ht="14.4" x14ac:dyDescent="0.3">
      <c r="A418" t="s">
        <v>487</v>
      </c>
      <c r="B418" t="s">
        <v>920</v>
      </c>
      <c r="C418" s="7" t="s">
        <v>944</v>
      </c>
      <c r="D418" s="20">
        <v>90.491752269803598</v>
      </c>
      <c r="E418" s="24">
        <v>0.56112733597904296</v>
      </c>
      <c r="F418" s="24">
        <v>4.6974664408684398E-2</v>
      </c>
      <c r="G418" s="24">
        <v>0.32380660419525498</v>
      </c>
      <c r="H418" s="16">
        <f t="shared" si="123"/>
        <v>89.559843665220626</v>
      </c>
      <c r="I418" s="18">
        <f t="shared" si="124"/>
        <v>0.62008671719166919</v>
      </c>
      <c r="J418" s="18">
        <f t="shared" si="125"/>
        <v>5.191043739392754E-2</v>
      </c>
      <c r="K418" s="18">
        <f t="shared" si="126"/>
        <v>0.35782996358587116</v>
      </c>
      <c r="L418" s="18">
        <f t="shared" si="127"/>
        <v>98.970172881828546</v>
      </c>
      <c r="M418">
        <v>0.43021778218775902</v>
      </c>
      <c r="N418" s="21">
        <v>0.73475671939104303</v>
      </c>
      <c r="O418" s="16">
        <f t="shared" si="139"/>
        <v>1.164974501578802</v>
      </c>
      <c r="P418" s="21">
        <v>2.44799619305426</v>
      </c>
      <c r="Q418" s="16">
        <f t="shared" si="140"/>
        <v>3.612970694633062</v>
      </c>
      <c r="R418" s="18">
        <f t="shared" si="128"/>
        <v>0.47542209250745099</v>
      </c>
      <c r="S418" s="18">
        <f t="shared" si="129"/>
        <v>0.81195987585735552</v>
      </c>
      <c r="T418" s="18">
        <f t="shared" si="130"/>
        <v>1.2873819683648065</v>
      </c>
      <c r="U418" s="18">
        <f t="shared" si="131"/>
        <v>2.7052147092427754</v>
      </c>
      <c r="V418" s="18">
        <f t="shared" si="132"/>
        <v>3.9925966776075814</v>
      </c>
      <c r="X418" s="11">
        <f t="shared" si="133"/>
        <v>100.00000000000001</v>
      </c>
      <c r="Y418" s="11">
        <f t="shared" si="134"/>
        <v>3.9925966776075819</v>
      </c>
      <c r="AA418" s="7">
        <v>2.4732272872194799E-2</v>
      </c>
      <c r="AB418" s="25">
        <f t="shared" si="135"/>
        <v>2.7330969123522841E-2</v>
      </c>
      <c r="AC418" s="7">
        <v>0.15598044539616801</v>
      </c>
      <c r="AD418" s="25">
        <f t="shared" si="136"/>
        <v>0.17236979225588217</v>
      </c>
      <c r="AE418" s="7">
        <v>0.80020822027128802</v>
      </c>
      <c r="AF418" s="25">
        <f t="shared" si="137"/>
        <v>0.88428856796301802</v>
      </c>
      <c r="AH418" s="7">
        <v>4.1571678137581301E-3</v>
      </c>
      <c r="AI418" s="25">
        <f t="shared" si="138"/>
        <v>4.5939742678022437E-3</v>
      </c>
    </row>
    <row r="419" spans="1:35" ht="14.4" x14ac:dyDescent="0.3">
      <c r="A419" t="s">
        <v>488</v>
      </c>
      <c r="B419" t="s">
        <v>921</v>
      </c>
      <c r="C419" s="7" t="s">
        <v>941</v>
      </c>
      <c r="D419" s="20">
        <v>1.9681063953768401</v>
      </c>
      <c r="E419" s="24">
        <v>0</v>
      </c>
      <c r="F419" s="24">
        <v>0</v>
      </c>
      <c r="G419" s="24">
        <v>1.9617840809117999</v>
      </c>
      <c r="H419" s="16">
        <f t="shared" si="123"/>
        <v>6.3223144650401686E-3</v>
      </c>
      <c r="I419" s="18">
        <f t="shared" si="124"/>
        <v>0</v>
      </c>
      <c r="J419" s="18">
        <f t="shared" si="125"/>
        <v>0</v>
      </c>
      <c r="K419" s="18">
        <f t="shared" si="126"/>
        <v>99.678761550702148</v>
      </c>
      <c r="L419" s="18">
        <f t="shared" si="127"/>
        <v>0.32123844929783957</v>
      </c>
      <c r="M419">
        <v>5.3099938946106701E-4</v>
      </c>
      <c r="N419" s="21">
        <v>8.3505881200110793E-2</v>
      </c>
      <c r="O419" s="16">
        <f t="shared" si="139"/>
        <v>8.4036880589571858E-2</v>
      </c>
      <c r="P419" s="21">
        <v>0.69206972223969498</v>
      </c>
      <c r="Q419" s="16">
        <f t="shared" si="140"/>
        <v>0.7761066028292668</v>
      </c>
      <c r="R419" s="18">
        <f t="shared" si="128"/>
        <v>2.698021767056932E-2</v>
      </c>
      <c r="S419" s="18">
        <f t="shared" si="129"/>
        <v>4.2429556347293733</v>
      </c>
      <c r="T419" s="18">
        <f t="shared" si="130"/>
        <v>4.2699358523999429</v>
      </c>
      <c r="U419" s="18">
        <f t="shared" si="131"/>
        <v>35.164243349109285</v>
      </c>
      <c r="V419" s="18">
        <f t="shared" si="132"/>
        <v>39.434179201509231</v>
      </c>
      <c r="X419" s="11">
        <f t="shared" si="133"/>
        <v>99.999999999999986</v>
      </c>
      <c r="Y419" s="11">
        <f t="shared" si="134"/>
        <v>39.434179201509224</v>
      </c>
      <c r="AA419" s="7">
        <v>0</v>
      </c>
      <c r="AB419" s="25">
        <f t="shared" si="135"/>
        <v>0</v>
      </c>
      <c r="AC419" s="7">
        <v>0</v>
      </c>
      <c r="AD419" s="25">
        <f t="shared" si="136"/>
        <v>0</v>
      </c>
      <c r="AE419" s="7">
        <v>0</v>
      </c>
      <c r="AF419" s="25">
        <f t="shared" si="137"/>
        <v>0</v>
      </c>
      <c r="AH419" s="7">
        <v>1.96247910336864</v>
      </c>
      <c r="AI419" s="25">
        <f t="shared" si="138"/>
        <v>99.714075823267549</v>
      </c>
    </row>
    <row r="420" spans="1:35" ht="14.4" x14ac:dyDescent="0.3">
      <c r="A420" t="s">
        <v>489</v>
      </c>
      <c r="B420" t="s">
        <v>922</v>
      </c>
      <c r="C420" s="7" t="s">
        <v>941</v>
      </c>
      <c r="D420" s="20">
        <v>0.77224088681451897</v>
      </c>
      <c r="E420" s="24">
        <v>0</v>
      </c>
      <c r="F420" s="24">
        <v>0</v>
      </c>
      <c r="G420" s="24">
        <v>0</v>
      </c>
      <c r="H420" s="16">
        <f t="shared" si="123"/>
        <v>0.77224088681451897</v>
      </c>
      <c r="I420" s="18">
        <f t="shared" si="124"/>
        <v>0</v>
      </c>
      <c r="J420" s="18">
        <f t="shared" si="125"/>
        <v>0</v>
      </c>
      <c r="K420" s="18">
        <f t="shared" si="126"/>
        <v>0</v>
      </c>
      <c r="L420" s="18">
        <f t="shared" si="127"/>
        <v>100</v>
      </c>
      <c r="M420">
        <v>3.8166829930480102E-3</v>
      </c>
      <c r="N420" s="21">
        <v>1.05037081595954E-2</v>
      </c>
      <c r="O420" s="16">
        <f t="shared" si="139"/>
        <v>1.432039115264341E-2</v>
      </c>
      <c r="P420" s="21">
        <v>4.5824750728192101E-2</v>
      </c>
      <c r="Q420" s="16">
        <f t="shared" si="140"/>
        <v>6.0145141880835515E-2</v>
      </c>
      <c r="R420" s="18">
        <f t="shared" si="128"/>
        <v>0.49423477288178375</v>
      </c>
      <c r="S420" s="18">
        <f t="shared" si="129"/>
        <v>1.3601595485215789</v>
      </c>
      <c r="T420" s="18">
        <f t="shared" si="130"/>
        <v>1.8543943214033627</v>
      </c>
      <c r="U420" s="18">
        <f t="shared" si="131"/>
        <v>5.9339969575061549</v>
      </c>
      <c r="V420" s="18">
        <f t="shared" si="132"/>
        <v>7.7883912789095175</v>
      </c>
      <c r="X420" s="11">
        <f t="shared" si="133"/>
        <v>100</v>
      </c>
      <c r="Y420" s="11">
        <f t="shared" si="134"/>
        <v>7.7883912789095175</v>
      </c>
      <c r="AA420" s="7">
        <v>0</v>
      </c>
      <c r="AB420" s="25">
        <f t="shared" si="135"/>
        <v>0</v>
      </c>
      <c r="AC420" s="7">
        <v>0</v>
      </c>
      <c r="AD420" s="25">
        <f t="shared" si="136"/>
        <v>0</v>
      </c>
      <c r="AE420" s="7">
        <v>0</v>
      </c>
      <c r="AF420" s="25">
        <f t="shared" si="137"/>
        <v>0</v>
      </c>
      <c r="AH420" s="7">
        <v>0</v>
      </c>
      <c r="AI420" s="25">
        <f t="shared" si="138"/>
        <v>0</v>
      </c>
    </row>
    <row r="421" spans="1:35" ht="14.4" x14ac:dyDescent="0.3">
      <c r="A421" t="s">
        <v>490</v>
      </c>
      <c r="B421" t="s">
        <v>923</v>
      </c>
      <c r="C421" s="7" t="s">
        <v>941</v>
      </c>
      <c r="D421" s="20">
        <v>0.28136883427503001</v>
      </c>
      <c r="E421" s="24">
        <v>0</v>
      </c>
      <c r="F421" s="24">
        <v>0</v>
      </c>
      <c r="G421" s="24">
        <v>0</v>
      </c>
      <c r="H421" s="16">
        <f t="shared" si="123"/>
        <v>0.28136883427503001</v>
      </c>
      <c r="I421" s="18">
        <f t="shared" si="124"/>
        <v>0</v>
      </c>
      <c r="J421" s="18">
        <f t="shared" si="125"/>
        <v>0</v>
      </c>
      <c r="K421" s="18">
        <f t="shared" si="126"/>
        <v>0</v>
      </c>
      <c r="L421" s="18">
        <f t="shared" si="127"/>
        <v>100</v>
      </c>
      <c r="M421">
        <v>4.5098627091724297E-2</v>
      </c>
      <c r="N421" s="21">
        <v>1.2322159682923601E-2</v>
      </c>
      <c r="O421" s="16">
        <f t="shared" si="139"/>
        <v>5.7420786774647896E-2</v>
      </c>
      <c r="P421" s="21">
        <v>1.9842795141272601E-2</v>
      </c>
      <c r="Q421" s="16">
        <f t="shared" si="140"/>
        <v>7.7263581915920504E-2</v>
      </c>
      <c r="R421" s="18">
        <f t="shared" si="128"/>
        <v>16.028295105221808</v>
      </c>
      <c r="S421" s="18">
        <f t="shared" si="129"/>
        <v>4.3793619555174477</v>
      </c>
      <c r="T421" s="18">
        <f t="shared" si="130"/>
        <v>20.407657060739258</v>
      </c>
      <c r="U421" s="18">
        <f t="shared" si="131"/>
        <v>7.0522363261727961</v>
      </c>
      <c r="V421" s="18">
        <f t="shared" si="132"/>
        <v>27.459893386912054</v>
      </c>
      <c r="X421" s="11">
        <f t="shared" si="133"/>
        <v>100</v>
      </c>
      <c r="Y421" s="11">
        <f t="shared" si="134"/>
        <v>27.45989338691205</v>
      </c>
      <c r="AA421" s="7">
        <v>0</v>
      </c>
      <c r="AB421" s="25">
        <f t="shared" si="135"/>
        <v>0</v>
      </c>
      <c r="AC421" s="7">
        <v>0</v>
      </c>
      <c r="AD421" s="25">
        <f t="shared" si="136"/>
        <v>0</v>
      </c>
      <c r="AE421" s="7">
        <v>0</v>
      </c>
      <c r="AF421" s="25">
        <f t="shared" si="137"/>
        <v>0</v>
      </c>
      <c r="AH421" s="7">
        <v>0</v>
      </c>
      <c r="AI421" s="25">
        <f t="shared" si="138"/>
        <v>0</v>
      </c>
    </row>
    <row r="422" spans="1:35" ht="14.4" x14ac:dyDescent="0.3">
      <c r="A422" t="s">
        <v>491</v>
      </c>
      <c r="B422" t="s">
        <v>924</v>
      </c>
      <c r="C422" s="7" t="s">
        <v>941</v>
      </c>
      <c r="D422" s="20">
        <v>0.239644287380576</v>
      </c>
      <c r="E422" s="24">
        <v>0</v>
      </c>
      <c r="F422" s="24">
        <v>0</v>
      </c>
      <c r="G422" s="24">
        <v>0</v>
      </c>
      <c r="H422" s="16">
        <f t="shared" si="123"/>
        <v>0.239644287380576</v>
      </c>
      <c r="I422" s="18">
        <f t="shared" si="124"/>
        <v>0</v>
      </c>
      <c r="J422" s="18">
        <f t="shared" si="125"/>
        <v>0</v>
      </c>
      <c r="K422" s="18">
        <f t="shared" si="126"/>
        <v>0</v>
      </c>
      <c r="L422" s="18">
        <f t="shared" si="127"/>
        <v>100</v>
      </c>
      <c r="M422">
        <v>0</v>
      </c>
      <c r="N422" s="21">
        <v>0</v>
      </c>
      <c r="O422" s="16">
        <f t="shared" si="139"/>
        <v>0</v>
      </c>
      <c r="P422" s="21">
        <v>1.9892579255174399E-3</v>
      </c>
      <c r="Q422" s="16">
        <f t="shared" si="140"/>
        <v>1.9892579255174399E-3</v>
      </c>
      <c r="R422" s="18">
        <f t="shared" si="128"/>
        <v>0</v>
      </c>
      <c r="S422" s="18">
        <f t="shared" si="129"/>
        <v>0</v>
      </c>
      <c r="T422" s="18">
        <f t="shared" si="130"/>
        <v>0</v>
      </c>
      <c r="U422" s="18">
        <f t="shared" si="131"/>
        <v>0.83008777186427352</v>
      </c>
      <c r="V422" s="18">
        <f t="shared" si="132"/>
        <v>0.83008777186427352</v>
      </c>
      <c r="X422" s="11">
        <f t="shared" si="133"/>
        <v>100</v>
      </c>
      <c r="Y422" s="11">
        <f t="shared" si="134"/>
        <v>0.83008777186427352</v>
      </c>
      <c r="AA422" s="7">
        <v>0</v>
      </c>
      <c r="AB422" s="25">
        <f t="shared" si="135"/>
        <v>0</v>
      </c>
      <c r="AC422" s="7">
        <v>0</v>
      </c>
      <c r="AD422" s="25">
        <f t="shared" si="136"/>
        <v>0</v>
      </c>
      <c r="AE422" s="7">
        <v>0</v>
      </c>
      <c r="AF422" s="25">
        <f t="shared" si="137"/>
        <v>0</v>
      </c>
      <c r="AH422" s="7">
        <v>0</v>
      </c>
      <c r="AI422" s="25">
        <f t="shared" si="138"/>
        <v>0</v>
      </c>
    </row>
    <row r="423" spans="1:35" ht="14.4" x14ac:dyDescent="0.3">
      <c r="A423" t="s">
        <v>492</v>
      </c>
      <c r="B423" t="s">
        <v>925</v>
      </c>
      <c r="C423" s="7" t="s">
        <v>941</v>
      </c>
      <c r="D423" s="20">
        <v>0.20924204641848301</v>
      </c>
      <c r="E423" s="24">
        <v>0.204908728446241</v>
      </c>
      <c r="F423" s="24">
        <v>1.1730749104463E-4</v>
      </c>
      <c r="G423" s="24">
        <v>0</v>
      </c>
      <c r="H423" s="16">
        <f t="shared" si="123"/>
        <v>4.2160104811973824E-3</v>
      </c>
      <c r="I423" s="18">
        <f t="shared" si="124"/>
        <v>97.929040531569171</v>
      </c>
      <c r="J423" s="18">
        <f t="shared" si="125"/>
        <v>5.6063058573808638E-2</v>
      </c>
      <c r="K423" s="18">
        <f t="shared" si="126"/>
        <v>0</v>
      </c>
      <c r="L423" s="18">
        <f t="shared" si="127"/>
        <v>2.0148964098570241</v>
      </c>
      <c r="M423">
        <v>9.6046206253289704E-3</v>
      </c>
      <c r="N423" s="21">
        <v>1.5841287851376101E-2</v>
      </c>
      <c r="O423" s="16">
        <f t="shared" si="139"/>
        <v>2.5445908476705071E-2</v>
      </c>
      <c r="P423" s="21">
        <v>3.8665851354083798E-2</v>
      </c>
      <c r="Q423" s="16">
        <f t="shared" si="140"/>
        <v>6.4111759830788873E-2</v>
      </c>
      <c r="R423" s="18">
        <f t="shared" si="128"/>
        <v>4.5901962773389142</v>
      </c>
      <c r="S423" s="18">
        <f t="shared" si="129"/>
        <v>7.5707956992991781</v>
      </c>
      <c r="T423" s="18">
        <f t="shared" si="130"/>
        <v>12.160991976638091</v>
      </c>
      <c r="U423" s="18">
        <f t="shared" si="131"/>
        <v>18.479006497935075</v>
      </c>
      <c r="V423" s="18">
        <f t="shared" si="132"/>
        <v>30.639998474573165</v>
      </c>
      <c r="X423" s="11">
        <f t="shared" si="133"/>
        <v>100.00000000000001</v>
      </c>
      <c r="Y423" s="11">
        <f t="shared" si="134"/>
        <v>30.639998474573169</v>
      </c>
      <c r="AA423" s="7">
        <v>1.1730749104463E-4</v>
      </c>
      <c r="AB423" s="25">
        <f t="shared" si="135"/>
        <v>5.6063058573808638E-2</v>
      </c>
      <c r="AC423" s="7">
        <v>0</v>
      </c>
      <c r="AD423" s="25">
        <f t="shared" si="136"/>
        <v>0</v>
      </c>
      <c r="AE423" s="7">
        <v>7.5352781234483699E-3</v>
      </c>
      <c r="AF423" s="25">
        <f t="shared" si="137"/>
        <v>3.6012255913316067</v>
      </c>
      <c r="AH423" s="7">
        <v>0</v>
      </c>
      <c r="AI423" s="25">
        <f t="shared" si="138"/>
        <v>0</v>
      </c>
    </row>
    <row r="424" spans="1:35" ht="14.4" x14ac:dyDescent="0.3">
      <c r="A424" t="s">
        <v>493</v>
      </c>
      <c r="B424" t="s">
        <v>926</v>
      </c>
      <c r="C424" s="7" t="s">
        <v>941</v>
      </c>
      <c r="D424" s="20">
        <v>0.82504851779196897</v>
      </c>
      <c r="E424" s="24">
        <v>0</v>
      </c>
      <c r="F424" s="24">
        <v>0.37230582264004702</v>
      </c>
      <c r="G424" s="24">
        <v>0.300526238447685</v>
      </c>
      <c r="H424" s="16">
        <f t="shared" si="123"/>
        <v>0.15221645670423695</v>
      </c>
      <c r="I424" s="18">
        <f t="shared" si="124"/>
        <v>0</v>
      </c>
      <c r="J424" s="18">
        <f t="shared" si="125"/>
        <v>45.125324706530975</v>
      </c>
      <c r="K424" s="18">
        <f t="shared" si="126"/>
        <v>36.425280691609089</v>
      </c>
      <c r="L424" s="18">
        <f t="shared" si="127"/>
        <v>18.449394601859936</v>
      </c>
      <c r="M424">
        <v>0.28862064084485001</v>
      </c>
      <c r="N424" s="21">
        <v>0.140384087687658</v>
      </c>
      <c r="O424" s="16">
        <f t="shared" si="139"/>
        <v>0.42900472853250804</v>
      </c>
      <c r="P424" s="21">
        <v>0.235845630368864</v>
      </c>
      <c r="Q424" s="16">
        <f t="shared" si="140"/>
        <v>0.66485035890137201</v>
      </c>
      <c r="R424" s="18">
        <f t="shared" si="128"/>
        <v>34.982262814951689</v>
      </c>
      <c r="S424" s="18">
        <f t="shared" si="129"/>
        <v>17.01525239550276</v>
      </c>
      <c r="T424" s="18">
        <f t="shared" si="130"/>
        <v>51.997515210454445</v>
      </c>
      <c r="U424" s="18">
        <f t="shared" si="131"/>
        <v>28.585668028353584</v>
      </c>
      <c r="V424" s="18">
        <f t="shared" si="132"/>
        <v>80.583183238808033</v>
      </c>
      <c r="X424" s="11">
        <f t="shared" si="133"/>
        <v>100</v>
      </c>
      <c r="Y424" s="11">
        <f t="shared" si="134"/>
        <v>80.583183238808033</v>
      </c>
      <c r="AA424" s="7">
        <v>0</v>
      </c>
      <c r="AB424" s="25">
        <f t="shared" si="135"/>
        <v>0</v>
      </c>
      <c r="AC424" s="7">
        <v>0.13230914630212301</v>
      </c>
      <c r="AD424" s="25">
        <f t="shared" si="136"/>
        <v>16.036529179667465</v>
      </c>
      <c r="AE424" s="7">
        <v>2.4011592659226098E-3</v>
      </c>
      <c r="AF424" s="25">
        <f t="shared" si="137"/>
        <v>0.29103249253131169</v>
      </c>
      <c r="AH424" s="7">
        <v>0</v>
      </c>
      <c r="AI424" s="25">
        <f t="shared" si="138"/>
        <v>0</v>
      </c>
    </row>
    <row r="425" spans="1:35" ht="14.4" x14ac:dyDescent="0.3">
      <c r="A425" t="s">
        <v>494</v>
      </c>
      <c r="B425" t="s">
        <v>927</v>
      </c>
      <c r="C425" s="7" t="s">
        <v>944</v>
      </c>
      <c r="D425" s="20">
        <v>4.0856755604035202</v>
      </c>
      <c r="E425" s="24">
        <v>0</v>
      </c>
      <c r="F425" s="24">
        <v>0</v>
      </c>
      <c r="G425" s="24">
        <v>0</v>
      </c>
      <c r="H425" s="16">
        <f t="shared" si="123"/>
        <v>4.0856755604035202</v>
      </c>
      <c r="I425" s="18">
        <f t="shared" si="124"/>
        <v>0</v>
      </c>
      <c r="J425" s="18">
        <f t="shared" si="125"/>
        <v>0</v>
      </c>
      <c r="K425" s="18">
        <f t="shared" si="126"/>
        <v>0</v>
      </c>
      <c r="L425" s="18">
        <f t="shared" si="127"/>
        <v>100</v>
      </c>
      <c r="M425">
        <v>0</v>
      </c>
      <c r="N425" s="21">
        <v>1.36061223260243E-2</v>
      </c>
      <c r="O425" s="16">
        <f t="shared" si="139"/>
        <v>1.36061223260243E-2</v>
      </c>
      <c r="P425" s="21">
        <v>5.2129978175633702E-2</v>
      </c>
      <c r="Q425" s="16">
        <f t="shared" si="140"/>
        <v>6.5736100501657999E-2</v>
      </c>
      <c r="R425" s="18">
        <f t="shared" si="128"/>
        <v>0</v>
      </c>
      <c r="S425" s="18">
        <f t="shared" si="129"/>
        <v>0.33302013644667605</v>
      </c>
      <c r="T425" s="18">
        <f t="shared" si="130"/>
        <v>0.33302013644667605</v>
      </c>
      <c r="U425" s="18">
        <f t="shared" si="131"/>
        <v>1.2759206502066234</v>
      </c>
      <c r="V425" s="18">
        <f t="shared" si="132"/>
        <v>1.6089407866532994</v>
      </c>
      <c r="X425" s="11">
        <f t="shared" si="133"/>
        <v>100</v>
      </c>
      <c r="Y425" s="11">
        <f t="shared" si="134"/>
        <v>1.6089407866532994</v>
      </c>
      <c r="AA425" s="7">
        <v>0</v>
      </c>
      <c r="AB425" s="25">
        <f t="shared" si="135"/>
        <v>0</v>
      </c>
      <c r="AC425" s="7">
        <v>0</v>
      </c>
      <c r="AD425" s="25">
        <f t="shared" si="136"/>
        <v>0</v>
      </c>
      <c r="AE425" s="7">
        <v>0</v>
      </c>
      <c r="AF425" s="25">
        <f t="shared" si="137"/>
        <v>0</v>
      </c>
      <c r="AH425" s="7">
        <v>0</v>
      </c>
      <c r="AI425" s="25">
        <f t="shared" si="138"/>
        <v>0</v>
      </c>
    </row>
    <row r="426" spans="1:35" ht="14.4" x14ac:dyDescent="0.3">
      <c r="A426" t="s">
        <v>495</v>
      </c>
      <c r="B426" t="s">
        <v>928</v>
      </c>
      <c r="C426" s="7" t="s">
        <v>941</v>
      </c>
      <c r="D426" s="20">
        <v>2.2637588788598699</v>
      </c>
      <c r="E426" s="24">
        <v>2.5592576435871799E-2</v>
      </c>
      <c r="F426" s="24">
        <v>0.124426313287457</v>
      </c>
      <c r="G426" s="24">
        <v>6.8979447893760495E-2</v>
      </c>
      <c r="H426" s="16">
        <f t="shared" si="123"/>
        <v>2.0447605412427805</v>
      </c>
      <c r="I426" s="18">
        <f t="shared" si="124"/>
        <v>1.1305345580250739</v>
      </c>
      <c r="J426" s="18">
        <f t="shared" si="125"/>
        <v>5.4964472784364578</v>
      </c>
      <c r="K426" s="18">
        <f t="shared" si="126"/>
        <v>3.047119926858183</v>
      </c>
      <c r="L426" s="18">
        <f t="shared" si="127"/>
        <v>90.325898236680274</v>
      </c>
      <c r="M426">
        <v>4.5716106762184197E-2</v>
      </c>
      <c r="N426" s="21">
        <v>3.1209578785866301E-2</v>
      </c>
      <c r="O426" s="16">
        <f t="shared" si="139"/>
        <v>7.6925685548050501E-2</v>
      </c>
      <c r="P426" s="21">
        <v>0.199814777178805</v>
      </c>
      <c r="Q426" s="16">
        <f t="shared" si="140"/>
        <v>0.27674046272685549</v>
      </c>
      <c r="R426" s="18">
        <f t="shared" si="128"/>
        <v>2.0194777451390435</v>
      </c>
      <c r="S426" s="18">
        <f t="shared" si="129"/>
        <v>1.3786617946512414</v>
      </c>
      <c r="T426" s="18">
        <f t="shared" si="130"/>
        <v>3.3981395397902854</v>
      </c>
      <c r="U426" s="18">
        <f t="shared" si="131"/>
        <v>8.826681103044006</v>
      </c>
      <c r="V426" s="18">
        <f t="shared" si="132"/>
        <v>12.224820642834292</v>
      </c>
      <c r="X426" s="11">
        <f t="shared" si="133"/>
        <v>99.999999999999986</v>
      </c>
      <c r="Y426" s="11">
        <f t="shared" si="134"/>
        <v>12.224820642834292</v>
      </c>
      <c r="AA426" s="7">
        <v>4.5596750736971404E-3</v>
      </c>
      <c r="AB426" s="25">
        <f t="shared" si="135"/>
        <v>0.20142052743680883</v>
      </c>
      <c r="AC426" s="7">
        <v>0.74436141379728504</v>
      </c>
      <c r="AD426" s="25">
        <f t="shared" si="136"/>
        <v>32.881656290716734</v>
      </c>
      <c r="AE426" s="7">
        <v>0.11285161439701299</v>
      </c>
      <c r="AF426" s="25">
        <f t="shared" si="137"/>
        <v>4.9851428723650155</v>
      </c>
      <c r="AH426" s="7">
        <v>0</v>
      </c>
      <c r="AI426" s="25">
        <f t="shared" si="138"/>
        <v>0</v>
      </c>
    </row>
    <row r="427" spans="1:35" ht="14.4" x14ac:dyDescent="0.3">
      <c r="A427" t="s">
        <v>496</v>
      </c>
      <c r="B427" t="s">
        <v>929</v>
      </c>
      <c r="C427" s="7" t="s">
        <v>941</v>
      </c>
      <c r="D427" s="20">
        <v>3.2512408498464098</v>
      </c>
      <c r="E427" s="24">
        <v>0</v>
      </c>
      <c r="F427" s="24">
        <v>0</v>
      </c>
      <c r="G427" s="24">
        <v>0</v>
      </c>
      <c r="H427" s="16">
        <f t="shared" si="123"/>
        <v>3.2512408498464098</v>
      </c>
      <c r="I427" s="18">
        <f t="shared" si="124"/>
        <v>0</v>
      </c>
      <c r="J427" s="18">
        <f t="shared" si="125"/>
        <v>0</v>
      </c>
      <c r="K427" s="18">
        <f t="shared" si="126"/>
        <v>0</v>
      </c>
      <c r="L427" s="18">
        <f t="shared" si="127"/>
        <v>100</v>
      </c>
      <c r="M427">
        <v>0.22956228923407901</v>
      </c>
      <c r="N427" s="21">
        <v>0.147699425042538</v>
      </c>
      <c r="O427" s="16">
        <f t="shared" si="139"/>
        <v>0.37726171427661703</v>
      </c>
      <c r="P427" s="21">
        <v>0.24528575127518501</v>
      </c>
      <c r="Q427" s="16">
        <f t="shared" si="140"/>
        <v>0.62254746555180207</v>
      </c>
      <c r="R427" s="18">
        <f t="shared" si="128"/>
        <v>7.060759255806091</v>
      </c>
      <c r="S427" s="18">
        <f t="shared" si="129"/>
        <v>4.5428632286505444</v>
      </c>
      <c r="T427" s="18">
        <f t="shared" si="130"/>
        <v>11.603622484456636</v>
      </c>
      <c r="U427" s="18">
        <f t="shared" si="131"/>
        <v>7.544373443965938</v>
      </c>
      <c r="V427" s="18">
        <f t="shared" si="132"/>
        <v>19.147995928422574</v>
      </c>
      <c r="X427" s="11">
        <f t="shared" si="133"/>
        <v>100</v>
      </c>
      <c r="Y427" s="11">
        <f t="shared" si="134"/>
        <v>19.147995928422574</v>
      </c>
      <c r="AA427" s="7">
        <v>0</v>
      </c>
      <c r="AB427" s="25">
        <f t="shared" si="135"/>
        <v>0</v>
      </c>
      <c r="AC427" s="7">
        <v>0</v>
      </c>
      <c r="AD427" s="25">
        <f t="shared" si="136"/>
        <v>0</v>
      </c>
      <c r="AE427" s="7">
        <v>0</v>
      </c>
      <c r="AF427" s="25">
        <f t="shared" si="137"/>
        <v>0</v>
      </c>
      <c r="AH427" s="7">
        <v>0</v>
      </c>
      <c r="AI427" s="25">
        <f t="shared" si="138"/>
        <v>0</v>
      </c>
    </row>
    <row r="428" spans="1:35" ht="14.4" x14ac:dyDescent="0.3">
      <c r="A428" t="s">
        <v>497</v>
      </c>
      <c r="B428" t="s">
        <v>930</v>
      </c>
      <c r="C428" s="7" t="s">
        <v>941</v>
      </c>
      <c r="D428" s="20">
        <v>0.82117231631420995</v>
      </c>
      <c r="E428" s="24">
        <v>0</v>
      </c>
      <c r="F428" s="24">
        <v>0</v>
      </c>
      <c r="G428" s="24">
        <v>0</v>
      </c>
      <c r="H428" s="16">
        <f t="shared" si="123"/>
        <v>0.82117231631420995</v>
      </c>
      <c r="I428" s="18">
        <f t="shared" si="124"/>
        <v>0</v>
      </c>
      <c r="J428" s="18">
        <f t="shared" si="125"/>
        <v>0</v>
      </c>
      <c r="K428" s="18">
        <f t="shared" si="126"/>
        <v>0</v>
      </c>
      <c r="L428" s="18">
        <f t="shared" si="127"/>
        <v>100</v>
      </c>
      <c r="M428">
        <v>0.51148539229395795</v>
      </c>
      <c r="N428" s="21">
        <v>5.0126196883115301E-2</v>
      </c>
      <c r="O428" s="16">
        <f t="shared" si="139"/>
        <v>0.56161158917707321</v>
      </c>
      <c r="P428" s="21">
        <v>5.61548161768805E-2</v>
      </c>
      <c r="Q428" s="16">
        <f t="shared" si="140"/>
        <v>0.61776640535395366</v>
      </c>
      <c r="R428" s="18">
        <f t="shared" si="128"/>
        <v>62.287218179703629</v>
      </c>
      <c r="S428" s="18">
        <f t="shared" si="129"/>
        <v>6.1042239110183569</v>
      </c>
      <c r="T428" s="18">
        <f t="shared" si="130"/>
        <v>68.391442090721981</v>
      </c>
      <c r="U428" s="18">
        <f t="shared" si="131"/>
        <v>6.8383718083591187</v>
      </c>
      <c r="V428" s="18">
        <f t="shared" si="132"/>
        <v>75.229813899081094</v>
      </c>
      <c r="X428" s="11">
        <f t="shared" si="133"/>
        <v>100</v>
      </c>
      <c r="Y428" s="11">
        <f t="shared" si="134"/>
        <v>75.229813899081094</v>
      </c>
      <c r="AA428" s="7">
        <v>0</v>
      </c>
      <c r="AB428" s="25">
        <f t="shared" si="135"/>
        <v>0</v>
      </c>
      <c r="AC428" s="7">
        <v>0</v>
      </c>
      <c r="AD428" s="25">
        <f t="shared" si="136"/>
        <v>0</v>
      </c>
      <c r="AE428" s="7">
        <v>0</v>
      </c>
      <c r="AF428" s="25">
        <f t="shared" si="137"/>
        <v>0</v>
      </c>
      <c r="AH428" s="7">
        <v>0</v>
      </c>
      <c r="AI428" s="25">
        <f t="shared" si="138"/>
        <v>0</v>
      </c>
    </row>
    <row r="429" spans="1:35" ht="14.4" x14ac:dyDescent="0.3">
      <c r="A429" t="s">
        <v>498</v>
      </c>
      <c r="B429" t="s">
        <v>931</v>
      </c>
      <c r="C429" s="7" t="s">
        <v>941</v>
      </c>
      <c r="D429" s="20">
        <v>9.5630233125388597E-2</v>
      </c>
      <c r="E429" s="24">
        <v>0</v>
      </c>
      <c r="F429" s="24">
        <v>0</v>
      </c>
      <c r="G429" s="24">
        <v>0</v>
      </c>
      <c r="H429" s="16">
        <f t="shared" si="123"/>
        <v>9.5630233125388597E-2</v>
      </c>
      <c r="I429" s="18">
        <f t="shared" si="124"/>
        <v>0</v>
      </c>
      <c r="J429" s="18">
        <f t="shared" si="125"/>
        <v>0</v>
      </c>
      <c r="K429" s="18">
        <f t="shared" si="126"/>
        <v>0</v>
      </c>
      <c r="L429" s="18">
        <f t="shared" si="127"/>
        <v>100</v>
      </c>
      <c r="M429">
        <v>2.2821227088563301E-3</v>
      </c>
      <c r="N429" s="21">
        <v>2.2177810691180601E-3</v>
      </c>
      <c r="O429" s="16">
        <f t="shared" si="139"/>
        <v>4.4999037779743902E-3</v>
      </c>
      <c r="P429" s="21">
        <v>3.08650144416606E-4</v>
      </c>
      <c r="Q429" s="16">
        <f t="shared" si="140"/>
        <v>4.8085539223909962E-3</v>
      </c>
      <c r="R429" s="18">
        <f t="shared" si="128"/>
        <v>2.3864029546639847</v>
      </c>
      <c r="S429" s="18">
        <f t="shared" si="129"/>
        <v>2.3191212617981871</v>
      </c>
      <c r="T429" s="18">
        <f t="shared" si="130"/>
        <v>4.7055242164621713</v>
      </c>
      <c r="U429" s="18">
        <f t="shared" si="131"/>
        <v>0.32275372999656882</v>
      </c>
      <c r="V429" s="18">
        <f t="shared" si="132"/>
        <v>5.0282779464587408</v>
      </c>
      <c r="X429" s="11">
        <f t="shared" si="133"/>
        <v>100</v>
      </c>
      <c r="Y429" s="11">
        <f t="shared" si="134"/>
        <v>5.0282779464587399</v>
      </c>
      <c r="AA429" s="7">
        <v>0</v>
      </c>
      <c r="AB429" s="25">
        <f t="shared" si="135"/>
        <v>0</v>
      </c>
      <c r="AC429" s="7">
        <v>0</v>
      </c>
      <c r="AD429" s="25">
        <f t="shared" si="136"/>
        <v>0</v>
      </c>
      <c r="AE429" s="7">
        <v>0</v>
      </c>
      <c r="AF429" s="25">
        <f t="shared" si="137"/>
        <v>0</v>
      </c>
      <c r="AH429" s="7">
        <v>0</v>
      </c>
      <c r="AI429" s="25">
        <f t="shared" si="138"/>
        <v>0</v>
      </c>
    </row>
    <row r="430" spans="1:35" ht="14.4" x14ac:dyDescent="0.3">
      <c r="A430" t="s">
        <v>499</v>
      </c>
      <c r="B430" t="s">
        <v>932</v>
      </c>
      <c r="C430" s="7" t="s">
        <v>941</v>
      </c>
      <c r="D430" s="20">
        <v>5.7084750972376597</v>
      </c>
      <c r="E430" s="24">
        <v>0</v>
      </c>
      <c r="F430" s="24">
        <v>0</v>
      </c>
      <c r="G430" s="24">
        <v>0</v>
      </c>
      <c r="H430" s="16">
        <f t="shared" si="123"/>
        <v>5.7084750972376597</v>
      </c>
      <c r="I430" s="18">
        <f t="shared" si="124"/>
        <v>0</v>
      </c>
      <c r="J430" s="18">
        <f t="shared" si="125"/>
        <v>0</v>
      </c>
      <c r="K430" s="18">
        <f t="shared" si="126"/>
        <v>0</v>
      </c>
      <c r="L430" s="18">
        <f t="shared" si="127"/>
        <v>100</v>
      </c>
      <c r="M430">
        <v>9.2568344308365996E-2</v>
      </c>
      <c r="N430" s="21">
        <v>0.143391039470355</v>
      </c>
      <c r="O430" s="16">
        <f t="shared" si="139"/>
        <v>0.235959383778721</v>
      </c>
      <c r="P430" s="21">
        <v>0.51602078336456003</v>
      </c>
      <c r="Q430" s="16">
        <f t="shared" si="140"/>
        <v>0.75198016714328109</v>
      </c>
      <c r="R430" s="18">
        <f t="shared" si="128"/>
        <v>1.6215949571744646</v>
      </c>
      <c r="S430" s="18">
        <f t="shared" si="129"/>
        <v>2.5118974336901667</v>
      </c>
      <c r="T430" s="18">
        <f t="shared" si="130"/>
        <v>4.1334923908646308</v>
      </c>
      <c r="U430" s="18">
        <f t="shared" si="131"/>
        <v>9.0395556532122452</v>
      </c>
      <c r="V430" s="18">
        <f t="shared" si="132"/>
        <v>13.173048044076877</v>
      </c>
      <c r="X430" s="11">
        <f t="shared" si="133"/>
        <v>100</v>
      </c>
      <c r="Y430" s="11">
        <f t="shared" si="134"/>
        <v>13.173048044076877</v>
      </c>
      <c r="AA430" s="7">
        <v>0</v>
      </c>
      <c r="AB430" s="25">
        <f t="shared" si="135"/>
        <v>0</v>
      </c>
      <c r="AC430" s="7">
        <v>0</v>
      </c>
      <c r="AD430" s="25">
        <f t="shared" si="136"/>
        <v>0</v>
      </c>
      <c r="AE430" s="7">
        <v>0</v>
      </c>
      <c r="AF430" s="25">
        <f t="shared" si="137"/>
        <v>0</v>
      </c>
      <c r="AH430" s="7">
        <v>5.70223136384908</v>
      </c>
      <c r="AI430" s="25">
        <f t="shared" si="138"/>
        <v>99.890623445276987</v>
      </c>
    </row>
    <row r="431" spans="1:35" ht="14.4" x14ac:dyDescent="0.3">
      <c r="A431" t="s">
        <v>500</v>
      </c>
      <c r="B431" t="s">
        <v>933</v>
      </c>
      <c r="C431" s="7" t="s">
        <v>941</v>
      </c>
      <c r="D431" s="20">
        <v>9.4079019753476594</v>
      </c>
      <c r="E431" s="24">
        <v>2.93494855463549E-3</v>
      </c>
      <c r="F431" s="24">
        <v>0</v>
      </c>
      <c r="G431" s="24">
        <v>2.7877850083471201E-2</v>
      </c>
      <c r="H431" s="16">
        <f t="shared" si="123"/>
        <v>9.3770891767095534</v>
      </c>
      <c r="I431" s="18">
        <f t="shared" si="124"/>
        <v>3.1196631962431054E-2</v>
      </c>
      <c r="J431" s="18">
        <f t="shared" si="125"/>
        <v>0</v>
      </c>
      <c r="K431" s="18">
        <f t="shared" si="126"/>
        <v>0.29632377289348832</v>
      </c>
      <c r="L431" s="18">
        <f t="shared" si="127"/>
        <v>99.672479595144097</v>
      </c>
      <c r="M431">
        <v>6.3227311922470095E-2</v>
      </c>
      <c r="N431" s="21">
        <v>0.14658647258826801</v>
      </c>
      <c r="O431" s="16">
        <f t="shared" si="139"/>
        <v>0.20981378451073812</v>
      </c>
      <c r="P431" s="21">
        <v>0.17836299765368799</v>
      </c>
      <c r="Q431" s="16">
        <f t="shared" si="140"/>
        <v>0.38817678216442608</v>
      </c>
      <c r="R431" s="18">
        <f t="shared" si="128"/>
        <v>0.67206601523007037</v>
      </c>
      <c r="S431" s="18">
        <f t="shared" si="129"/>
        <v>1.5581207475628598</v>
      </c>
      <c r="T431" s="18">
        <f t="shared" si="130"/>
        <v>2.2301867627929304</v>
      </c>
      <c r="U431" s="18">
        <f t="shared" si="131"/>
        <v>1.8958849499183559</v>
      </c>
      <c r="V431" s="18">
        <f t="shared" si="132"/>
        <v>4.126071712711286</v>
      </c>
      <c r="X431" s="11">
        <f t="shared" si="133"/>
        <v>100.00000000000001</v>
      </c>
      <c r="Y431" s="11">
        <f t="shared" si="134"/>
        <v>4.126071712711286</v>
      </c>
      <c r="AA431" s="7">
        <v>0</v>
      </c>
      <c r="AB431" s="25">
        <f t="shared" si="135"/>
        <v>0</v>
      </c>
      <c r="AC431" s="7">
        <v>9.8764847588608904E-3</v>
      </c>
      <c r="AD431" s="25">
        <f t="shared" si="136"/>
        <v>0.10498073624428804</v>
      </c>
      <c r="AE431" s="7">
        <v>3.2013818105100602E-3</v>
      </c>
      <c r="AF431" s="25">
        <f t="shared" si="137"/>
        <v>3.402864760813748E-2</v>
      </c>
      <c r="AH431" s="7">
        <v>8.2596887775508208</v>
      </c>
      <c r="AI431" s="25">
        <f t="shared" si="138"/>
        <v>87.795225749528413</v>
      </c>
    </row>
    <row r="432" spans="1:35" ht="14.4" x14ac:dyDescent="0.3">
      <c r="A432" t="s">
        <v>501</v>
      </c>
      <c r="B432" t="s">
        <v>934</v>
      </c>
      <c r="C432" s="7" t="s">
        <v>941</v>
      </c>
      <c r="D432" s="20">
        <v>1.07378317847698</v>
      </c>
      <c r="E432" s="24">
        <v>0</v>
      </c>
      <c r="F432" s="24">
        <v>0</v>
      </c>
      <c r="G432" s="24">
        <v>0</v>
      </c>
      <c r="H432" s="16">
        <f t="shared" si="123"/>
        <v>1.07378317847698</v>
      </c>
      <c r="I432" s="18">
        <f t="shared" si="124"/>
        <v>0</v>
      </c>
      <c r="J432" s="18">
        <f t="shared" si="125"/>
        <v>0</v>
      </c>
      <c r="K432" s="18">
        <f t="shared" si="126"/>
        <v>0</v>
      </c>
      <c r="L432" s="18">
        <f t="shared" si="127"/>
        <v>100</v>
      </c>
      <c r="M432">
        <v>3.0775167083893301E-2</v>
      </c>
      <c r="N432" s="21">
        <v>3.74514430698785E-2</v>
      </c>
      <c r="O432" s="16">
        <f t="shared" si="139"/>
        <v>6.8226610153771794E-2</v>
      </c>
      <c r="P432" s="21">
        <v>6.7596132171724402E-2</v>
      </c>
      <c r="Q432" s="16">
        <f t="shared" si="140"/>
        <v>0.13582274232549618</v>
      </c>
      <c r="R432" s="18">
        <f t="shared" si="128"/>
        <v>2.8660504001882225</v>
      </c>
      <c r="S432" s="18">
        <f t="shared" si="129"/>
        <v>3.4878031077929936</v>
      </c>
      <c r="T432" s="18">
        <f t="shared" si="130"/>
        <v>6.3538535079812162</v>
      </c>
      <c r="U432" s="18">
        <f t="shared" si="131"/>
        <v>6.2951379316260674</v>
      </c>
      <c r="V432" s="18">
        <f t="shared" si="132"/>
        <v>12.648991439607283</v>
      </c>
      <c r="X432" s="11">
        <f t="shared" si="133"/>
        <v>100</v>
      </c>
      <c r="Y432" s="11">
        <f t="shared" si="134"/>
        <v>12.648991439607283</v>
      </c>
      <c r="AA432" s="7">
        <v>0</v>
      </c>
      <c r="AB432" s="25">
        <f t="shared" si="135"/>
        <v>0</v>
      </c>
      <c r="AC432" s="7">
        <v>0</v>
      </c>
      <c r="AD432" s="25">
        <f t="shared" si="136"/>
        <v>0</v>
      </c>
      <c r="AE432" s="7">
        <v>0</v>
      </c>
      <c r="AF432" s="25">
        <f t="shared" si="137"/>
        <v>0</v>
      </c>
      <c r="AH432" s="7">
        <v>0</v>
      </c>
      <c r="AI432" s="25">
        <f t="shared" si="138"/>
        <v>0</v>
      </c>
    </row>
    <row r="433" spans="1:35" ht="14.4" x14ac:dyDescent="0.3">
      <c r="A433" t="s">
        <v>502</v>
      </c>
      <c r="B433" t="s">
        <v>935</v>
      </c>
      <c r="C433" s="7" t="s">
        <v>941</v>
      </c>
      <c r="D433" s="20">
        <v>2.0044439711451498</v>
      </c>
      <c r="E433" s="24">
        <v>0</v>
      </c>
      <c r="F433" s="24">
        <v>0</v>
      </c>
      <c r="G433" s="24">
        <v>0</v>
      </c>
      <c r="H433" s="16">
        <f t="shared" si="123"/>
        <v>2.0044439711451498</v>
      </c>
      <c r="I433" s="18">
        <f t="shared" si="124"/>
        <v>0</v>
      </c>
      <c r="J433" s="18">
        <f t="shared" si="125"/>
        <v>0</v>
      </c>
      <c r="K433" s="18">
        <f t="shared" si="126"/>
        <v>0</v>
      </c>
      <c r="L433" s="18">
        <f t="shared" si="127"/>
        <v>100</v>
      </c>
      <c r="M433">
        <v>3.4718817656308201E-2</v>
      </c>
      <c r="N433" s="21">
        <v>2.26762186378749E-2</v>
      </c>
      <c r="O433" s="16">
        <f t="shared" si="139"/>
        <v>5.7395036294183105E-2</v>
      </c>
      <c r="P433" s="21">
        <v>2.24189618342381E-2</v>
      </c>
      <c r="Q433" s="16">
        <f t="shared" si="140"/>
        <v>7.9813998128421201E-2</v>
      </c>
      <c r="R433" s="18">
        <f t="shared" si="128"/>
        <v>1.7320921989389979</v>
      </c>
      <c r="S433" s="18">
        <f t="shared" si="129"/>
        <v>1.1312972058241095</v>
      </c>
      <c r="T433" s="18">
        <f t="shared" si="130"/>
        <v>2.8633894047631077</v>
      </c>
      <c r="U433" s="18">
        <f t="shared" si="131"/>
        <v>1.1184628833217036</v>
      </c>
      <c r="V433" s="18">
        <f t="shared" si="132"/>
        <v>3.9818522880848111</v>
      </c>
      <c r="X433" s="11">
        <f t="shared" si="133"/>
        <v>100</v>
      </c>
      <c r="Y433" s="11">
        <f t="shared" si="134"/>
        <v>3.9818522880848111</v>
      </c>
      <c r="AA433" s="7">
        <v>0</v>
      </c>
      <c r="AB433" s="25">
        <f t="shared" si="135"/>
        <v>0</v>
      </c>
      <c r="AC433" s="7">
        <v>0</v>
      </c>
      <c r="AD433" s="25">
        <f t="shared" si="136"/>
        <v>0</v>
      </c>
      <c r="AE433" s="7">
        <v>0</v>
      </c>
      <c r="AF433" s="25">
        <f t="shared" si="137"/>
        <v>0</v>
      </c>
      <c r="AH433" s="7">
        <v>0</v>
      </c>
      <c r="AI433" s="25">
        <f t="shared" si="138"/>
        <v>0</v>
      </c>
    </row>
    <row r="434" spans="1:35" ht="14.4" x14ac:dyDescent="0.3">
      <c r="A434" t="s">
        <v>503</v>
      </c>
      <c r="B434" t="s">
        <v>936</v>
      </c>
      <c r="C434" s="7" t="s">
        <v>941</v>
      </c>
      <c r="D434" s="20">
        <v>0.99680907284226195</v>
      </c>
      <c r="E434" s="24">
        <v>0</v>
      </c>
      <c r="F434" s="24">
        <v>0</v>
      </c>
      <c r="G434" s="24">
        <v>0</v>
      </c>
      <c r="H434" s="16">
        <f t="shared" si="123"/>
        <v>0.99680907284226195</v>
      </c>
      <c r="I434" s="18">
        <f t="shared" si="124"/>
        <v>0</v>
      </c>
      <c r="J434" s="18">
        <f t="shared" si="125"/>
        <v>0</v>
      </c>
      <c r="K434" s="18">
        <f t="shared" si="126"/>
        <v>0</v>
      </c>
      <c r="L434" s="18">
        <f t="shared" si="127"/>
        <v>100</v>
      </c>
      <c r="M434">
        <v>6.8597591043793302E-2</v>
      </c>
      <c r="N434" s="21">
        <v>1.1085992023811501E-2</v>
      </c>
      <c r="O434" s="16">
        <f t="shared" si="139"/>
        <v>7.9683583067604799E-2</v>
      </c>
      <c r="P434" s="21">
        <v>2.4910831193150001E-2</v>
      </c>
      <c r="Q434" s="16">
        <f t="shared" si="140"/>
        <v>0.1045944142607548</v>
      </c>
      <c r="R434" s="18">
        <f t="shared" si="128"/>
        <v>6.8817181657663733</v>
      </c>
      <c r="S434" s="18">
        <f t="shared" si="129"/>
        <v>1.1121479855917986</v>
      </c>
      <c r="T434" s="18">
        <f t="shared" si="130"/>
        <v>7.993866151358171</v>
      </c>
      <c r="U434" s="18">
        <f t="shared" si="131"/>
        <v>2.4990574295356525</v>
      </c>
      <c r="V434" s="18">
        <f t="shared" si="132"/>
        <v>10.492923580893825</v>
      </c>
      <c r="X434" s="11">
        <f t="shared" si="133"/>
        <v>100</v>
      </c>
      <c r="Y434" s="11">
        <f t="shared" si="134"/>
        <v>10.492923580893825</v>
      </c>
      <c r="AA434" s="7">
        <v>0</v>
      </c>
      <c r="AB434" s="25">
        <f t="shared" si="135"/>
        <v>0</v>
      </c>
      <c r="AC434" s="7">
        <v>0</v>
      </c>
      <c r="AD434" s="25">
        <f t="shared" si="136"/>
        <v>0</v>
      </c>
      <c r="AE434" s="7">
        <v>0</v>
      </c>
      <c r="AF434" s="25">
        <f t="shared" si="137"/>
        <v>0</v>
      </c>
      <c r="AH434" s="7">
        <v>0</v>
      </c>
      <c r="AI434" s="25">
        <f t="shared" si="138"/>
        <v>0</v>
      </c>
    </row>
    <row r="435" spans="1:35" ht="14.4" x14ac:dyDescent="0.3">
      <c r="A435" t="s">
        <v>504</v>
      </c>
      <c r="B435" t="s">
        <v>937</v>
      </c>
      <c r="C435" s="7" t="s">
        <v>941</v>
      </c>
      <c r="D435" s="20">
        <v>2.5060048807377502</v>
      </c>
      <c r="E435" s="24">
        <v>0.71478983865054302</v>
      </c>
      <c r="F435" s="24">
        <v>5.6711806172347597E-4</v>
      </c>
      <c r="G435" s="24">
        <v>2.7718546518498598E-2</v>
      </c>
      <c r="H435" s="16">
        <f t="shared" si="123"/>
        <v>1.7629293775069852</v>
      </c>
      <c r="I435" s="18">
        <f t="shared" si="124"/>
        <v>28.523082462637262</v>
      </c>
      <c r="J435" s="18">
        <f t="shared" si="125"/>
        <v>2.2630365410801611E-2</v>
      </c>
      <c r="K435" s="18">
        <f t="shared" si="126"/>
        <v>1.106085097102383</v>
      </c>
      <c r="L435" s="18">
        <f t="shared" si="127"/>
        <v>70.348202074849567</v>
      </c>
      <c r="M435">
        <v>1.8545369990664699E-3</v>
      </c>
      <c r="N435" s="21">
        <v>1.65782655465209E-2</v>
      </c>
      <c r="O435" s="16">
        <f t="shared" si="139"/>
        <v>1.8432802545587369E-2</v>
      </c>
      <c r="P435" s="21">
        <v>5.47485812069851E-2</v>
      </c>
      <c r="Q435" s="16">
        <f t="shared" si="140"/>
        <v>7.3181383752572465E-2</v>
      </c>
      <c r="R435" s="18">
        <f t="shared" si="128"/>
        <v>7.4003726541845657E-2</v>
      </c>
      <c r="S435" s="18">
        <f t="shared" si="129"/>
        <v>0.66154163042333636</v>
      </c>
      <c r="T435" s="18">
        <f t="shared" si="130"/>
        <v>0.73554535696518197</v>
      </c>
      <c r="U435" s="18">
        <f t="shared" si="131"/>
        <v>2.1846957133965157</v>
      </c>
      <c r="V435" s="18">
        <f t="shared" si="132"/>
        <v>2.9202410703616977</v>
      </c>
      <c r="X435" s="11">
        <f t="shared" si="133"/>
        <v>100.00000000000001</v>
      </c>
      <c r="Y435" s="11">
        <f t="shared" si="134"/>
        <v>2.9202410703616977</v>
      </c>
      <c r="AA435" s="7">
        <v>0.134772711294703</v>
      </c>
      <c r="AB435" s="25">
        <f t="shared" si="135"/>
        <v>5.3779907745042728</v>
      </c>
      <c r="AC435" s="7">
        <v>0.39136315306618102</v>
      </c>
      <c r="AD435" s="25">
        <f t="shared" si="136"/>
        <v>15.617014798110308</v>
      </c>
      <c r="AE435" s="7">
        <v>0.17413937862354101</v>
      </c>
      <c r="AF435" s="25">
        <f t="shared" si="137"/>
        <v>6.9488842564534679</v>
      </c>
      <c r="AH435" s="7">
        <v>2.1118957721439302</v>
      </c>
      <c r="AI435" s="25">
        <f t="shared" si="138"/>
        <v>84.273410174771996</v>
      </c>
    </row>
    <row r="436" spans="1:35" ht="14.4" x14ac:dyDescent="0.3">
      <c r="A436" t="s">
        <v>505</v>
      </c>
      <c r="B436" t="s">
        <v>938</v>
      </c>
      <c r="C436" s="7" t="s">
        <v>941</v>
      </c>
      <c r="D436" s="20">
        <v>3.7961206152837201</v>
      </c>
      <c r="E436" s="24">
        <v>0</v>
      </c>
      <c r="F436" s="24">
        <v>0</v>
      </c>
      <c r="G436" s="24">
        <v>0</v>
      </c>
      <c r="H436" s="16">
        <f t="shared" si="123"/>
        <v>3.7961206152837201</v>
      </c>
      <c r="I436" s="18">
        <f t="shared" si="124"/>
        <v>0</v>
      </c>
      <c r="J436" s="18">
        <f t="shared" si="125"/>
        <v>0</v>
      </c>
      <c r="K436" s="18">
        <f t="shared" si="126"/>
        <v>0</v>
      </c>
      <c r="L436" s="18">
        <f t="shared" si="127"/>
        <v>100</v>
      </c>
      <c r="M436">
        <v>0.16983025124060899</v>
      </c>
      <c r="N436" s="21">
        <v>0.21179235998788201</v>
      </c>
      <c r="O436" s="16">
        <f t="shared" si="139"/>
        <v>0.381622611228491</v>
      </c>
      <c r="P436" s="21">
        <v>0.37619444960236698</v>
      </c>
      <c r="Q436" s="16">
        <f t="shared" si="140"/>
        <v>0.75781706083085798</v>
      </c>
      <c r="R436" s="18">
        <f t="shared" si="128"/>
        <v>4.4737843828472759</v>
      </c>
      <c r="S436" s="18">
        <f t="shared" si="129"/>
        <v>5.5791788895004002</v>
      </c>
      <c r="T436" s="18">
        <f t="shared" si="130"/>
        <v>10.052963272347675</v>
      </c>
      <c r="U436" s="18">
        <f t="shared" si="131"/>
        <v>9.9099709342151758</v>
      </c>
      <c r="V436" s="18">
        <f t="shared" si="132"/>
        <v>19.962934206562853</v>
      </c>
      <c r="X436" s="11">
        <f t="shared" si="133"/>
        <v>100</v>
      </c>
      <c r="Y436" s="11">
        <f t="shared" si="134"/>
        <v>19.962934206562849</v>
      </c>
      <c r="AA436" s="7">
        <v>0</v>
      </c>
      <c r="AB436" s="25">
        <f t="shared" si="135"/>
        <v>0</v>
      </c>
      <c r="AC436" s="7">
        <v>0</v>
      </c>
      <c r="AD436" s="25">
        <f t="shared" si="136"/>
        <v>0</v>
      </c>
      <c r="AE436" s="7">
        <v>0</v>
      </c>
      <c r="AF436" s="25">
        <f t="shared" si="137"/>
        <v>0</v>
      </c>
      <c r="AH436" s="7">
        <v>0</v>
      </c>
      <c r="AI436" s="25">
        <f t="shared" si="138"/>
        <v>0</v>
      </c>
    </row>
    <row r="437" spans="1:35" ht="14.4" x14ac:dyDescent="0.3">
      <c r="A437" t="s">
        <v>506</v>
      </c>
      <c r="B437" t="s">
        <v>939</v>
      </c>
      <c r="C437" s="7" t="s">
        <v>944</v>
      </c>
      <c r="D437" s="20">
        <v>0.90650075451442902</v>
      </c>
      <c r="E437" s="24">
        <v>0</v>
      </c>
      <c r="F437" s="24">
        <v>0</v>
      </c>
      <c r="G437" s="24">
        <v>0</v>
      </c>
      <c r="H437" s="16">
        <f t="shared" si="123"/>
        <v>0.90650075451442902</v>
      </c>
      <c r="I437" s="18">
        <f t="shared" si="124"/>
        <v>0</v>
      </c>
      <c r="J437" s="18">
        <f t="shared" si="125"/>
        <v>0</v>
      </c>
      <c r="K437" s="18">
        <f t="shared" si="126"/>
        <v>0</v>
      </c>
      <c r="L437" s="18">
        <f t="shared" si="127"/>
        <v>100</v>
      </c>
      <c r="M437">
        <v>2.3812345122185E-2</v>
      </c>
      <c r="N437" s="21">
        <v>1.48773285202452E-2</v>
      </c>
      <c r="O437" s="16">
        <f t="shared" si="139"/>
        <v>3.86896736424302E-2</v>
      </c>
      <c r="P437" s="21">
        <v>0.16241654349568399</v>
      </c>
      <c r="Q437" s="16">
        <f t="shared" si="140"/>
        <v>0.20110621713811419</v>
      </c>
      <c r="R437" s="18">
        <f t="shared" si="128"/>
        <v>2.6268422837596188</v>
      </c>
      <c r="S437" s="18">
        <f t="shared" si="129"/>
        <v>1.6411821442128092</v>
      </c>
      <c r="T437" s="18">
        <f t="shared" si="130"/>
        <v>4.2680244279724278</v>
      </c>
      <c r="U437" s="18">
        <f t="shared" si="131"/>
        <v>17.916867987901796</v>
      </c>
      <c r="V437" s="18">
        <f t="shared" si="132"/>
        <v>22.184892415874224</v>
      </c>
      <c r="X437" s="11">
        <f t="shared" si="133"/>
        <v>100</v>
      </c>
      <c r="Y437" s="11">
        <f t="shared" si="134"/>
        <v>22.184892415874224</v>
      </c>
      <c r="AA437" s="7">
        <v>0</v>
      </c>
      <c r="AB437" s="25">
        <f t="shared" si="135"/>
        <v>0</v>
      </c>
      <c r="AC437" s="7">
        <v>0</v>
      </c>
      <c r="AD437" s="25">
        <f t="shared" si="136"/>
        <v>0</v>
      </c>
      <c r="AE437" s="7">
        <v>0</v>
      </c>
      <c r="AF437" s="25">
        <f t="shared" si="137"/>
        <v>0</v>
      </c>
      <c r="AH437" s="7">
        <v>0</v>
      </c>
      <c r="AI437" s="25">
        <f t="shared" si="138"/>
        <v>0</v>
      </c>
    </row>
    <row r="438" spans="1:35" ht="14.4" x14ac:dyDescent="0.3">
      <c r="A438" t="s">
        <v>507</v>
      </c>
      <c r="B438" t="s">
        <v>940</v>
      </c>
      <c r="C438" s="7" t="s">
        <v>941</v>
      </c>
      <c r="D438" s="20">
        <v>9.6384459381135006</v>
      </c>
      <c r="E438" s="24">
        <v>2.2453041613193299</v>
      </c>
      <c r="F438" s="24">
        <v>0.116309752465045</v>
      </c>
      <c r="G438" s="24">
        <v>0.12665720029865499</v>
      </c>
      <c r="H438" s="16">
        <f t="shared" si="123"/>
        <v>7.1501748240304703</v>
      </c>
      <c r="I438" s="18">
        <f t="shared" si="124"/>
        <v>23.295292371155796</v>
      </c>
      <c r="J438" s="18">
        <f t="shared" si="125"/>
        <v>1.2067272381029706</v>
      </c>
      <c r="K438" s="18">
        <f t="shared" si="126"/>
        <v>1.3140832154052124</v>
      </c>
      <c r="L438" s="18">
        <f t="shared" si="127"/>
        <v>74.183897175336028</v>
      </c>
      <c r="M438">
        <v>0.67226289698235897</v>
      </c>
      <c r="N438" s="21">
        <v>0.127195093982196</v>
      </c>
      <c r="O438" s="16">
        <f t="shared" si="139"/>
        <v>0.79945799096455494</v>
      </c>
      <c r="P438" s="21">
        <v>0.27674622056445702</v>
      </c>
      <c r="Q438" s="16">
        <f t="shared" si="140"/>
        <v>1.076204211529012</v>
      </c>
      <c r="R438" s="18">
        <f t="shared" si="128"/>
        <v>6.9748059106086417</v>
      </c>
      <c r="S438" s="18">
        <f t="shared" si="129"/>
        <v>1.3196639250652005</v>
      </c>
      <c r="T438" s="18">
        <f t="shared" si="130"/>
        <v>8.2944698356738407</v>
      </c>
      <c r="U438" s="18">
        <f t="shared" si="131"/>
        <v>2.8712742940240386</v>
      </c>
      <c r="V438" s="18">
        <f t="shared" si="132"/>
        <v>11.165744129697881</v>
      </c>
      <c r="X438" s="11">
        <f>SUM(I438:L438)</f>
        <v>100</v>
      </c>
      <c r="Y438" s="11">
        <f t="shared" si="134"/>
        <v>11.165744129697881</v>
      </c>
      <c r="AA438" s="7">
        <v>0</v>
      </c>
      <c r="AB438" s="25">
        <f t="shared" si="135"/>
        <v>0</v>
      </c>
      <c r="AC438" s="7">
        <v>1.08911720291653E-2</v>
      </c>
      <c r="AD438" s="25">
        <f t="shared" si="136"/>
        <v>0.11299717920394323</v>
      </c>
      <c r="AE438" s="7">
        <v>2.6295260751095999E-2</v>
      </c>
      <c r="AF438" s="25">
        <f t="shared" si="137"/>
        <v>0.2728163950903757</v>
      </c>
      <c r="AH438" s="7">
        <v>1.5796255954944101</v>
      </c>
      <c r="AI438" s="25">
        <f t="shared" si="138"/>
        <v>16.388799663730694</v>
      </c>
    </row>
  </sheetData>
  <autoFilter ref="A1:U438" xr:uid="{00000000-0009-0000-0000-000001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1f6754e-bca0-401a-b5c4-9c8795ebe677">
      <UserInfo>
        <DisplayName>Joanne Scott</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524D29B5CC714AA17D93B899816A6D" ma:contentTypeVersion="12" ma:contentTypeDescription="Create a new document." ma:contentTypeScope="" ma:versionID="fea87de6dfa4ce0660d0a6930deb2cc5">
  <xsd:schema xmlns:xsd="http://www.w3.org/2001/XMLSchema" xmlns:xs="http://www.w3.org/2001/XMLSchema" xmlns:p="http://schemas.microsoft.com/office/2006/metadata/properties" xmlns:ns2="392bd12a-02d3-4895-a365-f1b65e870b6c" xmlns:ns3="31f6754e-bca0-401a-b5c4-9c8795ebe677" targetNamespace="http://schemas.microsoft.com/office/2006/metadata/properties" ma:root="true" ma:fieldsID="a2eabec7ff93f7d61f5b3d54a48801ef" ns2:_="" ns3:_="">
    <xsd:import namespace="392bd12a-02d3-4895-a365-f1b65e870b6c"/>
    <xsd:import namespace="31f6754e-bca0-401a-b5c4-9c8795ebe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bd12a-02d3-4895-a365-f1b65e870b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f6754e-bca0-401a-b5c4-9c8795ebe67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5123CD-4B60-450A-90E8-8D754E78BBCE}">
  <ds:schemaRefs>
    <ds:schemaRef ds:uri="http://schemas.microsoft.com/office/2006/metadata/properties"/>
    <ds:schemaRef ds:uri="http://schemas.microsoft.com/office/infopath/2007/PartnerControls"/>
    <ds:schemaRef ds:uri="31f6754e-bca0-401a-b5c4-9c8795ebe677"/>
  </ds:schemaRefs>
</ds:datastoreItem>
</file>

<file path=customXml/itemProps2.xml><?xml version="1.0" encoding="utf-8"?>
<ds:datastoreItem xmlns:ds="http://schemas.openxmlformats.org/officeDocument/2006/customXml" ds:itemID="{58817AFF-7519-472E-BA0B-B8C09B3CA116}">
  <ds:schemaRefs>
    <ds:schemaRef ds:uri="http://schemas.microsoft.com/sharepoint/v3/contenttype/forms"/>
  </ds:schemaRefs>
</ds:datastoreItem>
</file>

<file path=customXml/itemProps3.xml><?xml version="1.0" encoding="utf-8"?>
<ds:datastoreItem xmlns:ds="http://schemas.openxmlformats.org/officeDocument/2006/customXml" ds:itemID="{8736C84E-BCA3-47C8-858A-691D05B2F3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2bd12a-02d3-4895-a365-f1b65e870b6c"/>
    <ds:schemaRef ds:uri="31f6754e-bca0-401a-b5c4-9c8795ebe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e6ebe62-557b-4436-a19c-767eca2cd451}" enabled="0" method="" siteId="{ce6ebe62-557b-4436-a19c-767eca2cd45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Sites Assessment</vt:lpstr>
      <vt:lpstr>Calculations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Williamson</dc:creator>
  <cp:keywords/>
  <dc:description/>
  <cp:lastModifiedBy>Lucie Ackers</cp:lastModifiedBy>
  <cp:revision/>
  <dcterms:created xsi:type="dcterms:W3CDTF">2015-12-04T10:36:28Z</dcterms:created>
  <dcterms:modified xsi:type="dcterms:W3CDTF">2025-11-07T13:12:03Z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0x0101005A524D29B5CC714AA17D93B899816A6D</vt:lpwstr>
  </property>
</Properties>
</file>